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U\Desktop\FAUSTO\CONSTATACIÓN FISICA 2025\"/>
    </mc:Choice>
  </mc:AlternateContent>
  <xr:revisionPtr revIDLastSave="0" documentId="8_{E73ED724-318B-44D6-A6DC-BDD6A7F1A254}" xr6:coauthVersionLast="47" xr6:coauthVersionMax="47" xr10:uidLastSave="{00000000-0000-0000-0000-000000000000}"/>
  <bookViews>
    <workbookView xWindow="-120" yWindow="-120" windowWidth="29040" windowHeight="15720" xr2:uid="{3E0E6C00-7F85-48A6-BA0A-53DD2CBEE888}"/>
  </bookViews>
  <sheets>
    <sheet name="Hoj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E25" i="1"/>
  <c r="B25" i="1"/>
  <c r="I24" i="1"/>
  <c r="E24" i="1"/>
  <c r="B24" i="1"/>
  <c r="I23" i="1"/>
  <c r="E23" i="1"/>
  <c r="B23" i="1"/>
  <c r="E17" i="1"/>
  <c r="J7" i="1"/>
  <c r="F7" i="1"/>
  <c r="B7" i="1"/>
  <c r="B6" i="1"/>
  <c r="B5" i="1"/>
</calcChain>
</file>

<file path=xl/sharedStrings.xml><?xml version="1.0" encoding="utf-8"?>
<sst xmlns="http://schemas.openxmlformats.org/spreadsheetml/2006/main" count="87" uniqueCount="62">
  <si>
    <t>EMPRESA PÚBLICA METROPOLITANA DE HÁBITAT Y VIVIENDA</t>
  </si>
  <si>
    <t>ACTA ENTREGA RECEPCIÓN</t>
  </si>
  <si>
    <t>ACTA N.</t>
  </si>
  <si>
    <t>FECHA:</t>
  </si>
  <si>
    <t>MOTIVO</t>
  </si>
  <si>
    <t>DIRECCIÓN</t>
  </si>
  <si>
    <t>AREA</t>
  </si>
  <si>
    <t>PISO</t>
  </si>
  <si>
    <r>
      <t xml:space="preserve">En la ciudad de Quito con fecha y servidores citados, se realiza la </t>
    </r>
    <r>
      <rPr>
        <b/>
        <sz val="10"/>
        <rFont val="Arial"/>
        <family val="2"/>
      </rPr>
      <t>ENTREGA-RECEPCIÓN</t>
    </r>
    <r>
      <rPr>
        <sz val="10"/>
        <rFont val="Arial"/>
        <family val="2"/>
      </rPr>
      <t xml:space="preserve"> de los bienes de larga duración(BLD) y control administrativo (BCA) con el fin de dar cumplimiento a las  </t>
    </r>
    <r>
      <rPr>
        <b/>
        <sz val="10"/>
        <rFont val="Arial"/>
        <family val="2"/>
      </rPr>
      <t>NORMAS DE CONTROL INTERNO PARA LAS ENTIDADES, ORGANISMOS DEL SECTOR PÚBLICO, ART. 406-08 , INCISO 3, 4, 5 y 6 y al REGLAMENTO GENERAL DE BIENES DEL SECTOR PÚBLICO</t>
    </r>
    <r>
      <rPr>
        <sz val="10"/>
        <rFont val="Arial"/>
        <family val="2"/>
      </rPr>
      <t xml:space="preserve">, en su </t>
    </r>
    <r>
      <rPr>
        <b/>
        <sz val="10"/>
        <rFont val="Arial"/>
        <family val="2"/>
      </rPr>
      <t>CAPÍTULO VII Art.64, 65 y 66.</t>
    </r>
  </si>
  <si>
    <t>CÓDIGO</t>
  </si>
  <si>
    <t>DETALLE</t>
  </si>
  <si>
    <t>ESTADO</t>
  </si>
  <si>
    <t>ETIQUETA</t>
  </si>
  <si>
    <t>COSTO</t>
  </si>
  <si>
    <t>SERIE</t>
  </si>
  <si>
    <t>MODELO</t>
  </si>
  <si>
    <t>MARCA</t>
  </si>
  <si>
    <t>COLOR</t>
  </si>
  <si>
    <t>MATERIAL</t>
  </si>
  <si>
    <t>DIMENSIÓN</t>
  </si>
  <si>
    <t>BIENES SUJETOS A CONTROL/UPS</t>
  </si>
  <si>
    <t xml:space="preserve">BUENO </t>
  </si>
  <si>
    <t>ESBYE</t>
  </si>
  <si>
    <t>E2306117096</t>
  </si>
  <si>
    <t>EA2120</t>
  </si>
  <si>
    <t>ENERGY POWER
EA2120</t>
  </si>
  <si>
    <t>NEGRO</t>
  </si>
  <si>
    <t>PLASTICO ALUMINIO</t>
  </si>
  <si>
    <t>N/A</t>
  </si>
  <si>
    <t>PAPELERA</t>
  </si>
  <si>
    <t>REGULAR</t>
  </si>
  <si>
    <t>NO ESBYE</t>
  </si>
  <si>
    <t>---</t>
  </si>
  <si>
    <t>METAL</t>
  </si>
  <si>
    <t>0.30X0.25X0.35</t>
  </si>
  <si>
    <t>COMPUTADOR TODO EN UNO</t>
  </si>
  <si>
    <t>CN-01W5CT-PE200-2991353-A00</t>
  </si>
  <si>
    <t>OPTIPLEX 5400 AIO SERIES</t>
  </si>
  <si>
    <t>DELL</t>
  </si>
  <si>
    <t>PLASTICO</t>
  </si>
  <si>
    <t>22"</t>
  </si>
  <si>
    <t>MONITOR</t>
  </si>
  <si>
    <t>504NTLE2V400</t>
  </si>
  <si>
    <t>20M37A</t>
  </si>
  <si>
    <t>LG</t>
  </si>
  <si>
    <t>18"</t>
  </si>
  <si>
    <t>ESTACION DE TRABAJO</t>
  </si>
  <si>
    <t>BEIGE</t>
  </si>
  <si>
    <t>MADERA</t>
  </si>
  <si>
    <t>320.0X60.0X75.0</t>
  </si>
  <si>
    <t>BIENES SUJETOS A CONTROL/SILLA/APOYABRAZOS</t>
  </si>
  <si>
    <t>SILLACHUK27</t>
  </si>
  <si>
    <t>NO APLICA</t>
  </si>
  <si>
    <t>PLASTICO METAL CUERO</t>
  </si>
  <si>
    <t>0.70X0.50X.50</t>
  </si>
  <si>
    <t>BASURERO</t>
  </si>
  <si>
    <t>CAFE</t>
  </si>
  <si>
    <t>0.30X0.20X0.35</t>
  </si>
  <si>
    <t>TOTAL</t>
  </si>
  <si>
    <t>ELABORADO POR</t>
  </si>
  <si>
    <t>ENTREGADO POR</t>
  </si>
  <si>
    <t>RECIBIDO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</si>
</sst>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INV-ACTA ENTREGA EPMHV-2025-&quot;0000"/>
    <numFmt numFmtId="165" formatCode="&quot;INV-ACTA ENTREGA PICHINCHA-2017-&quot;0000"/>
    <numFmt numFmtId="166" formatCode="&quot;INV-ACTA ENTREGA PICHINCHA-2016-&quot;0000"/>
    <numFmt numFmtId="167" formatCode="[$-F800]dddd\,\ mmmm\ dd\,\ yyyy"/>
    <numFmt numFmtId="168" formatCode="00000"/>
    <numFmt numFmtId="169" formatCode="0000000"/>
    <numFmt numFmtId="170" formatCode="&quot;$&quot;#,##0.00"/>
    <numFmt numFmtId="171" formatCode="0000000000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 applyProtection="1">
      <alignment horizontal="left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165" fontId="2" fillId="2" borderId="0" xfId="0" applyNumberFormat="1" applyFont="1" applyFill="1" applyAlignment="1" applyProtection="1">
      <alignment horizontal="left"/>
      <protection locked="0"/>
    </xf>
    <xf numFmtId="166" fontId="2" fillId="2" borderId="0" xfId="0" applyNumberFormat="1" applyFont="1" applyFill="1" applyAlignment="1" applyProtection="1">
      <alignment horizontal="left"/>
      <protection locked="0"/>
    </xf>
    <xf numFmtId="166" fontId="2" fillId="2" borderId="0" xfId="0" applyNumberFormat="1" applyFont="1" applyFill="1" applyProtection="1">
      <protection locked="0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167" fontId="5" fillId="2" borderId="0" xfId="0" applyNumberFormat="1" applyFont="1" applyFill="1" applyAlignment="1">
      <alignment horizontal="left"/>
    </xf>
    <xf numFmtId="167" fontId="5" fillId="2" borderId="0" xfId="0" applyNumberFormat="1" applyFont="1" applyFill="1" applyAlignment="1">
      <alignment horizontal="center" vertical="center"/>
    </xf>
    <xf numFmtId="167" fontId="5" fillId="2" borderId="0" xfId="0" applyNumberFormat="1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168" fontId="5" fillId="2" borderId="0" xfId="0" applyNumberFormat="1" applyFont="1" applyFill="1" applyAlignment="1">
      <alignment horizontal="left"/>
    </xf>
    <xf numFmtId="167" fontId="6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9" fontId="8" fillId="0" borderId="4" xfId="0" applyNumberFormat="1" applyFont="1" applyBorder="1" applyAlignment="1">
      <alignment horizontal="center" vertical="center" wrapText="1"/>
    </xf>
    <xf numFmtId="169" fontId="8" fillId="0" borderId="5" xfId="0" applyNumberFormat="1" applyFont="1" applyBorder="1" applyAlignment="1">
      <alignment horizontal="center" vertical="center" wrapText="1"/>
    </xf>
    <xf numFmtId="170" fontId="8" fillId="0" borderId="2" xfId="0" applyNumberFormat="1" applyFont="1" applyBorder="1" applyAlignment="1">
      <alignment vertical="center" wrapText="1"/>
    </xf>
    <xf numFmtId="169" fontId="8" fillId="0" borderId="6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0" borderId="0" xfId="0" applyFont="1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/>
    </xf>
    <xf numFmtId="0" fontId="9" fillId="2" borderId="0" xfId="0" applyFont="1" applyFill="1"/>
    <xf numFmtId="0" fontId="13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wrapText="1"/>
    </xf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9" fillId="2" borderId="7" xfId="0" applyFont="1" applyFill="1" applyBorder="1"/>
    <xf numFmtId="0" fontId="11" fillId="0" borderId="7" xfId="0" applyFont="1" applyBorder="1"/>
    <xf numFmtId="0" fontId="13" fillId="2" borderId="0" xfId="0" applyFont="1" applyFill="1" applyAlignment="1">
      <alignment horizontal="center" vertical="center"/>
    </xf>
    <xf numFmtId="171" fontId="13" fillId="2" borderId="0" xfId="0" applyNumberFormat="1" applyFont="1" applyFill="1" applyAlignment="1">
      <alignment horizontal="center" vertical="center"/>
    </xf>
    <xf numFmtId="1" fontId="13" fillId="2" borderId="0" xfId="0" applyNumberFormat="1" applyFont="1" applyFill="1" applyAlignment="1">
      <alignment horizontal="center" vertical="center"/>
    </xf>
    <xf numFmtId="169" fontId="13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170" fontId="13" fillId="0" borderId="2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</xdr:rowOff>
    </xdr:from>
    <xdr:to>
      <xdr:col>1</xdr:col>
      <xdr:colOff>745751</xdr:colOff>
      <xdr:row>1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83987B-799F-45C5-B2E8-1F1594FE9D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74" t="24970" r="12313" b="27798"/>
        <a:stretch/>
      </xdr:blipFill>
      <xdr:spPr bwMode="auto">
        <a:xfrm>
          <a:off x="38100" y="1"/>
          <a:ext cx="1469651" cy="361950"/>
        </a:xfrm>
        <a:prstGeom prst="rect">
          <a:avLst/>
        </a:prstGeom>
        <a:noFill/>
        <a:ln w="3175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OU\Desktop\FAUSTO\CONSTATACI&#211;N%20FISICA%202025\FORMATO%20DE%20TOMA%20FISICA%20BIENES%20EPMHV%20FO-GA-BYE-02-%2028.10.25.xlsx" TargetMode="External"/><Relationship Id="rId1" Type="http://schemas.openxmlformats.org/officeDocument/2006/relationships/externalLinkPath" Target="FORMATO%20DE%20TOMA%20FISICA%20BIENES%20EPMHV%20FO-GA-BYE-02-%2028.10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LASIFICAR LOS 748 BIENES"/>
      <sheetName val="tablas para informe"/>
      <sheetName val="BASE DE DATOS MUEBLES"/>
      <sheetName val="Hoja9"/>
      <sheetName val="CONSTATACIÓN MUEBLES"/>
      <sheetName val="NOMINA PARA ACTAS"/>
      <sheetName val="ACTAS"/>
      <sheetName val="Hoja1"/>
      <sheetName val="35 INMUEBLES"/>
      <sheetName val="inmuebles esbye"/>
      <sheetName val="VEHÍCULOS"/>
      <sheetName val="vehiculos esbye"/>
      <sheetName val="INMUEBLES COMERCIALES"/>
      <sheetName val="inmuebles comerciales esbye"/>
      <sheetName val="INMUEBLE EXPROPIACIÓN"/>
      <sheetName val="DISTRIBUTIVO"/>
    </sheetNames>
    <sheetDataSet>
      <sheetData sheetId="0"/>
      <sheetData sheetId="1"/>
      <sheetData sheetId="2"/>
      <sheetData sheetId="3"/>
      <sheetData sheetId="4"/>
      <sheetData sheetId="5">
        <row r="4">
          <cell r="A4">
            <v>1</v>
          </cell>
          <cell r="B4">
            <v>45855</v>
          </cell>
          <cell r="C4" t="str">
            <v>FARINANGO GOMEZ FAUSTO OSWALDO</v>
          </cell>
          <cell r="D4">
            <v>1717440265</v>
          </cell>
          <cell r="E4" t="str">
            <v>ANALISTA ADMINISTRATIVO 2</v>
          </cell>
          <cell r="F4" t="str">
            <v>DIRECCIÓN DE TALENTO HUMANO Y ADMINISTRATIVA</v>
          </cell>
          <cell r="G4" t="str">
            <v>BIENES</v>
          </cell>
          <cell r="H4">
            <v>3</v>
          </cell>
          <cell r="I4" t="str">
            <v>TOSCANO HERNANDEZ ANDREA</v>
          </cell>
          <cell r="J4">
            <v>1716538945</v>
          </cell>
          <cell r="K4" t="str">
            <v>ASISTENTE ADMINISTRATIVO 1</v>
          </cell>
          <cell r="L4" t="str">
            <v>TOSCANO HERNANDEZ ANDREA</v>
          </cell>
          <cell r="M4">
            <v>1716538945</v>
          </cell>
          <cell r="N4" t="str">
            <v>ASISTENTE ADMINISTRATIVO 1</v>
          </cell>
          <cell r="O4" t="str">
            <v>CONSTATACIÓN FISICA 2025</v>
          </cell>
        </row>
        <row r="5">
          <cell r="A5">
            <v>2</v>
          </cell>
          <cell r="B5">
            <v>45855</v>
          </cell>
          <cell r="C5" t="str">
            <v>FARINANGO GOMEZ FAUSTO OSWALDO</v>
          </cell>
          <cell r="D5">
            <v>1717440265</v>
          </cell>
          <cell r="E5" t="str">
            <v>ANALISTA ADMINISTRATIVO 2</v>
          </cell>
          <cell r="F5" t="str">
            <v>DIRECCIÓN DE TALENTO HUMANO Y ADMINISTRATIVA</v>
          </cell>
          <cell r="G5" t="str">
            <v>BIENES</v>
          </cell>
          <cell r="H5">
            <v>3</v>
          </cell>
          <cell r="I5" t="str">
            <v>FARINANGO GOMEZ FAUSTO OSWALDO</v>
          </cell>
          <cell r="J5">
            <v>1717440265</v>
          </cell>
          <cell r="K5" t="str">
            <v>ANALISTA ADMINISTRATIVO 2</v>
          </cell>
          <cell r="L5" t="str">
            <v>TOSCANO HERNANDEZ ANDREA</v>
          </cell>
          <cell r="M5">
            <v>1716538945</v>
          </cell>
          <cell r="N5" t="str">
            <v>ASISTENTE ADMINISTRATIVO 1</v>
          </cell>
          <cell r="O5" t="str">
            <v>CONSTATACIÓN FISICA 2025</v>
          </cell>
        </row>
        <row r="6">
          <cell r="A6">
            <v>3</v>
          </cell>
          <cell r="B6">
            <v>45856</v>
          </cell>
          <cell r="C6" t="str">
            <v>FARINANGO GOMEZ FAUSTO OSWALDO</v>
          </cell>
          <cell r="D6">
            <v>1717440265</v>
          </cell>
          <cell r="E6" t="str">
            <v>ANALISTA ADMINISTRATIVO 2</v>
          </cell>
          <cell r="F6" t="str">
            <v>DIRECCIÓN DE TALENTO HUMANO Y ADMINISTRATIVA</v>
          </cell>
          <cell r="H6">
            <v>3</v>
          </cell>
          <cell r="I6" t="str">
            <v>DAVALOS OJEDA ANDREA ODERAY</v>
          </cell>
          <cell r="J6">
            <v>1718414640</v>
          </cell>
          <cell r="K6" t="str">
            <v>DIRECTORA DE TALENTO HUMANO Y ADMINISTRATIVA</v>
          </cell>
          <cell r="L6" t="str">
            <v>TOSCANO HERNANDEZ ANDREA</v>
          </cell>
          <cell r="M6">
            <v>1716538945</v>
          </cell>
          <cell r="N6" t="str">
            <v>ASISTENTE ADMINISTRATIVO 1</v>
          </cell>
          <cell r="O6" t="str">
            <v>CONSTATACIÓN FISICA 2025</v>
          </cell>
        </row>
        <row r="7">
          <cell r="A7">
            <v>4</v>
          </cell>
          <cell r="B7">
            <v>45855</v>
          </cell>
          <cell r="C7" t="str">
            <v>FARINANGO GOMEZ FAUSTO OSWALDO</v>
          </cell>
          <cell r="D7">
            <v>1717440265</v>
          </cell>
          <cell r="E7" t="str">
            <v>ANALISTA ADMINISTRATIVO 2</v>
          </cell>
          <cell r="F7" t="str">
            <v>DIRECCIÓN DE TALENTO HUMANO Y ADMINISTRATIVA</v>
          </cell>
          <cell r="H7">
            <v>3</v>
          </cell>
          <cell r="I7" t="str">
            <v xml:space="preserve">BANDA JARRIN KATHERINE GISELL </v>
          </cell>
          <cell r="J7">
            <v>1721762480</v>
          </cell>
          <cell r="K7" t="str">
            <v>ASISTENTE DE TALENTO HUMANO 1</v>
          </cell>
          <cell r="L7" t="str">
            <v>TOSCANO HERNANDEZ ANDREA</v>
          </cell>
          <cell r="M7">
            <v>1716538945</v>
          </cell>
          <cell r="N7" t="str">
            <v>ASISTENTE ADMINISTRATIVO 1</v>
          </cell>
          <cell r="O7" t="str">
            <v>CONSTATACIÓN FISICA 2025</v>
          </cell>
        </row>
        <row r="8">
          <cell r="A8">
            <v>5</v>
          </cell>
          <cell r="B8">
            <v>45855</v>
          </cell>
          <cell r="C8" t="str">
            <v>FARINANGO GOMEZ FAUSTO OSWALDO</v>
          </cell>
          <cell r="D8">
            <v>1717440265</v>
          </cell>
          <cell r="E8" t="str">
            <v>ANALISTA ADMINISTRATIVO 2</v>
          </cell>
          <cell r="F8" t="str">
            <v>DIRECCIÓN DE TALENTO HUMANO Y ADMINISTRATIVA</v>
          </cell>
          <cell r="H8">
            <v>3</v>
          </cell>
          <cell r="I8" t="str">
            <v>FIALLOS FIALLOS CARINA PATRICIA</v>
          </cell>
          <cell r="J8">
            <v>1803375185</v>
          </cell>
          <cell r="K8" t="str">
            <v>ANALISTA ADMINISTRATIVO 3</v>
          </cell>
          <cell r="L8" t="str">
            <v>TOSCANO HERNANDEZ ANDREA</v>
          </cell>
          <cell r="M8">
            <v>1716538945</v>
          </cell>
          <cell r="N8" t="str">
            <v>ASISTENTE ADMINISTRATIVO 1</v>
          </cell>
          <cell r="O8" t="str">
            <v>CONSTATACIÓN FISICA 2025</v>
          </cell>
        </row>
        <row r="9">
          <cell r="A9">
            <v>6</v>
          </cell>
          <cell r="B9">
            <v>45855</v>
          </cell>
          <cell r="C9" t="str">
            <v>FARINANGO GOMEZ FAUSTO OSWALDO</v>
          </cell>
          <cell r="D9">
            <v>1717440265</v>
          </cell>
          <cell r="E9" t="str">
            <v>ANALISTA ADMINISTRATIVO 2</v>
          </cell>
          <cell r="F9" t="str">
            <v>DIRECCIÓN DE TALENTO HUMANO Y ADMINISTRATIVA</v>
          </cell>
          <cell r="H9">
            <v>3</v>
          </cell>
          <cell r="I9" t="str">
            <v>MERA ROMERO CLAUDIO BERNARDO</v>
          </cell>
          <cell r="J9">
            <v>1309652590</v>
          </cell>
          <cell r="K9" t="str">
            <v>ESPECIALISTA ADMINISTRATIVO 2</v>
          </cell>
          <cell r="L9" t="str">
            <v>TOSCANO HERNANDEZ ANDREA</v>
          </cell>
          <cell r="M9">
            <v>1716538945</v>
          </cell>
          <cell r="N9" t="str">
            <v>ASISTENTE ADMINISTRATIVO 1</v>
          </cell>
          <cell r="O9" t="str">
            <v>CONSTATACIÓN FISICA 2025</v>
          </cell>
        </row>
        <row r="10">
          <cell r="A10">
            <v>7</v>
          </cell>
          <cell r="B10">
            <v>45855</v>
          </cell>
          <cell r="C10" t="str">
            <v>FARINANGO GOMEZ FAUSTO OSWALDO</v>
          </cell>
          <cell r="D10">
            <v>1717440265</v>
          </cell>
          <cell r="E10" t="str">
            <v>ANALISTA ADMINISTRATIVO 2</v>
          </cell>
          <cell r="F10" t="str">
            <v>DIRECCIÓN DE TALENTO HUMANO Y ADMINISTRATIVA</v>
          </cell>
          <cell r="H10">
            <v>3</v>
          </cell>
          <cell r="I10" t="str">
            <v>GUZMAN NUÑEZ CRISTIAN ANDRES</v>
          </cell>
          <cell r="J10">
            <v>1002504007</v>
          </cell>
          <cell r="K10" t="str">
            <v>ANALISTA DE TALENTO HUMANO 3</v>
          </cell>
          <cell r="L10" t="str">
            <v>TOSCANO HERNANDEZ ANDREA</v>
          </cell>
          <cell r="M10">
            <v>1716538945</v>
          </cell>
          <cell r="N10" t="str">
            <v>ASISTENTE ADMINISTRATIVO 1</v>
          </cell>
          <cell r="O10" t="str">
            <v>CONSTATACIÓN FISICA 2025</v>
          </cell>
        </row>
        <row r="11">
          <cell r="A11">
            <v>8</v>
          </cell>
          <cell r="B11">
            <v>45855</v>
          </cell>
          <cell r="C11" t="str">
            <v>FARINANGO GOMEZ FAUSTO OSWALDO</v>
          </cell>
          <cell r="D11">
            <v>1717440265</v>
          </cell>
          <cell r="E11" t="str">
            <v>ANALISTA ADMINISTRATIVO 2</v>
          </cell>
          <cell r="F11" t="str">
            <v>DIRECCIÓN DE TALENTO HUMANO Y ADMINISTRATIVA</v>
          </cell>
          <cell r="H11">
            <v>3</v>
          </cell>
          <cell r="I11" t="str">
            <v>PARRA PAREDES PAUL JAVIER</v>
          </cell>
          <cell r="J11">
            <v>1723607170</v>
          </cell>
          <cell r="K11" t="str">
            <v>ESPECIALISTA EN TALENTO HUMANO 2</v>
          </cell>
          <cell r="L11" t="str">
            <v>TOSCANO HERNANDEZ ANDREA</v>
          </cell>
          <cell r="M11">
            <v>1716538945</v>
          </cell>
          <cell r="N11" t="str">
            <v>ASISTENTE ADMINISTRATIVO 1</v>
          </cell>
          <cell r="O11" t="str">
            <v>CONSTATACIÓN FISICA 2025</v>
          </cell>
        </row>
        <row r="12">
          <cell r="A12">
            <v>9</v>
          </cell>
          <cell r="B12">
            <v>45855</v>
          </cell>
          <cell r="C12" t="str">
            <v>FARINANGO GOMEZ FAUSTO OSWALDO</v>
          </cell>
          <cell r="D12">
            <v>1717440265</v>
          </cell>
          <cell r="E12" t="str">
            <v>ANALISTA ADMINISTRATIVO 2</v>
          </cell>
          <cell r="F12" t="str">
            <v>DIRECCIÓN DE TALENTO HUMANO Y ADMINISTRATIVA</v>
          </cell>
          <cell r="H12">
            <v>3</v>
          </cell>
          <cell r="I12" t="str">
            <v>RAMON NAVARRETE MIGUEL ANGEL</v>
          </cell>
          <cell r="J12">
            <v>1714824073</v>
          </cell>
          <cell r="K12" t="str">
            <v>ANALISTA DE TALENTO HUMANO 3</v>
          </cell>
          <cell r="L12" t="str">
            <v>TOSCANO HERNANDEZ ANDREA</v>
          </cell>
          <cell r="M12">
            <v>1716538945</v>
          </cell>
          <cell r="N12" t="str">
            <v>ASISTENTE ADMINISTRATIVO 1</v>
          </cell>
          <cell r="O12" t="str">
            <v>CONSTATACIÓN FISICA 2025</v>
          </cell>
        </row>
        <row r="13">
          <cell r="A13">
            <v>10</v>
          </cell>
          <cell r="B13">
            <v>45855</v>
          </cell>
          <cell r="C13" t="str">
            <v>FARINANGO GOMEZ FAUSTO OSWALDO</v>
          </cell>
          <cell r="D13">
            <v>1717440265</v>
          </cell>
          <cell r="E13" t="str">
            <v>ANALISTA ADMINISTRATIVO 2</v>
          </cell>
          <cell r="F13" t="str">
            <v>DIRECCIÓN DE TALENTO HUMANO Y ADMINISTRATIVA</v>
          </cell>
          <cell r="H13">
            <v>3</v>
          </cell>
          <cell r="I13" t="str">
            <v>ORBE IBUGES KARINA DEL BELEN</v>
          </cell>
          <cell r="J13">
            <v>1721763447</v>
          </cell>
          <cell r="K13" t="str">
            <v>ANALISTA ADMINISTRATIVO 2</v>
          </cell>
          <cell r="L13" t="str">
            <v>TOSCANO HERNANDEZ ANDREA</v>
          </cell>
          <cell r="M13">
            <v>1716538945</v>
          </cell>
          <cell r="N13" t="str">
            <v>ASISTENTE ADMINISTRATIVO 1</v>
          </cell>
          <cell r="O13" t="str">
            <v>CONSTATACIÓN FISICA 2025</v>
          </cell>
        </row>
        <row r="14">
          <cell r="A14">
            <v>11</v>
          </cell>
          <cell r="B14">
            <v>45855</v>
          </cell>
          <cell r="C14" t="str">
            <v>FARINANGO GOMEZ FAUSTO OSWALDO</v>
          </cell>
          <cell r="D14">
            <v>1717440265</v>
          </cell>
          <cell r="E14" t="str">
            <v>ANALISTA ADMINISTRATIVO 2</v>
          </cell>
          <cell r="F14" t="str">
            <v>DIRECCIÓN DE TALENTO HUMANO Y ADMINISTRATIVA</v>
          </cell>
          <cell r="H14">
            <v>3</v>
          </cell>
          <cell r="I14" t="str">
            <v>HIDALGO ESTRELLA LORENA KARINE</v>
          </cell>
          <cell r="J14">
            <v>501712467</v>
          </cell>
          <cell r="K14" t="str">
            <v>ANALISTA ADMINISTRATIVO 2</v>
          </cell>
          <cell r="L14" t="str">
            <v>TOSCANO HERNANDEZ ANDREA</v>
          </cell>
          <cell r="M14">
            <v>1716538945</v>
          </cell>
          <cell r="N14" t="str">
            <v>ASISTENTE ADMINISTRATIVO 1</v>
          </cell>
          <cell r="O14" t="str">
            <v>CONSTATACIÓN FISICA 2025</v>
          </cell>
        </row>
        <row r="15">
          <cell r="A15">
            <v>12</v>
          </cell>
          <cell r="B15">
            <v>45855</v>
          </cell>
          <cell r="C15" t="str">
            <v>FARINANGO GOMEZ FAUSTO OSWALDO</v>
          </cell>
          <cell r="D15">
            <v>1717440265</v>
          </cell>
          <cell r="E15" t="str">
            <v>ANALISTA ADMINISTRATIVO 2</v>
          </cell>
          <cell r="F15" t="str">
            <v>DIRECCIÓN DE TALENTO HUMANO Y ADMINISTRATIVA</v>
          </cell>
          <cell r="H15">
            <v>3</v>
          </cell>
          <cell r="I15" t="str">
            <v>JIMENEZ JARAMILLO MARIA IBETH</v>
          </cell>
          <cell r="J15">
            <v>1717549362</v>
          </cell>
          <cell r="K15" t="str">
            <v>ANALISTA ADMINISTRATIVO 3</v>
          </cell>
          <cell r="L15" t="str">
            <v>TOSCANO HERNANDEZ ANDREA</v>
          </cell>
          <cell r="M15">
            <v>1716538945</v>
          </cell>
          <cell r="N15" t="str">
            <v>ASISTENTE ADMINISTRATIVO 1</v>
          </cell>
          <cell r="O15" t="str">
            <v>CONSTATACIÓN FISICA 2025</v>
          </cell>
        </row>
        <row r="16">
          <cell r="A16">
            <v>13</v>
          </cell>
          <cell r="B16">
            <v>45855</v>
          </cell>
          <cell r="C16" t="str">
            <v>FARINANGO GOMEZ FAUSTO OSWALDO</v>
          </cell>
          <cell r="D16">
            <v>1717440265</v>
          </cell>
          <cell r="E16" t="str">
            <v>ANALISTA ADMINISTRATIVO 2</v>
          </cell>
          <cell r="F16" t="str">
            <v>DIRECCIÓN DE TALENTO HUMANO Y ADMINISTRATIVA</v>
          </cell>
          <cell r="H16">
            <v>3</v>
          </cell>
          <cell r="I16" t="str">
            <v>USHIÑA RUEDA PAUL ANDRES</v>
          </cell>
          <cell r="J16">
            <v>1719003517</v>
          </cell>
          <cell r="K16" t="str">
            <v>ASISTENTE ADMINISTRATIVO 1</v>
          </cell>
          <cell r="L16" t="str">
            <v>TOSCANO HERNANDEZ ANDREA</v>
          </cell>
          <cell r="M16">
            <v>1716538945</v>
          </cell>
          <cell r="N16" t="str">
            <v>ASISTENTE ADMINISTRATIVO 1</v>
          </cell>
          <cell r="O16" t="str">
            <v>CONSTATACIÓN FISICA 2025</v>
          </cell>
        </row>
        <row r="17">
          <cell r="A17">
            <v>14</v>
          </cell>
          <cell r="B17">
            <v>45855</v>
          </cell>
          <cell r="C17" t="str">
            <v>FARINANGO GOMEZ FAUSTO OSWALDO</v>
          </cell>
          <cell r="D17">
            <v>1717440265</v>
          </cell>
          <cell r="E17" t="str">
            <v>ANALISTA ADMINISTRATIVO 2</v>
          </cell>
          <cell r="F17" t="str">
            <v>DIRECCIÓN DE TALENTO HUMANO Y ADMINISTRATIVA</v>
          </cell>
          <cell r="H17">
            <v>3</v>
          </cell>
          <cell r="I17" t="str">
            <v>BRUN GUILLEN JESUS VICENTE</v>
          </cell>
          <cell r="J17">
            <v>1304742727</v>
          </cell>
          <cell r="K17" t="str">
            <v>ANALISTA DE EJECUCION DE PROYECTOS 3</v>
          </cell>
          <cell r="L17" t="str">
            <v>TOSCANO HERNANDEZ ANDREA</v>
          </cell>
          <cell r="M17">
            <v>1716538945</v>
          </cell>
          <cell r="N17" t="str">
            <v>ASISTENTE ADMINISTRATIVO 1</v>
          </cell>
          <cell r="O17" t="str">
            <v>CONSTATACIÓN FISICA 2025</v>
          </cell>
        </row>
        <row r="18">
          <cell r="A18">
            <v>15</v>
          </cell>
          <cell r="B18">
            <v>45860</v>
          </cell>
          <cell r="C18" t="str">
            <v>FARINANGO GOMEZ FAUSTO OSWALDO</v>
          </cell>
          <cell r="D18">
            <v>1717440265</v>
          </cell>
          <cell r="E18" t="str">
            <v>ANALISTA ADMINISTRATIVO 2</v>
          </cell>
          <cell r="F18" t="str">
            <v>AUDITORIA INTERNA</v>
          </cell>
          <cell r="G18" t="str">
            <v>OFICINA</v>
          </cell>
          <cell r="H18">
            <v>3</v>
          </cell>
          <cell r="I18" t="str">
            <v>VALLEJO NOGUERA KELLY HERMELINDA</v>
          </cell>
          <cell r="J18">
            <v>1400338214</v>
          </cell>
          <cell r="K18" t="str">
            <v>AUDITOR INTERNO 1</v>
          </cell>
          <cell r="L18" t="str">
            <v>TOSCANO HERNANDEZ ANDREA</v>
          </cell>
          <cell r="M18">
            <v>1716538945</v>
          </cell>
          <cell r="N18" t="str">
            <v>ASISTENTE ADMINISTRATIVO 1</v>
          </cell>
          <cell r="O18" t="str">
            <v>CONSTATACIÓN FISICA 2025</v>
          </cell>
        </row>
        <row r="19">
          <cell r="A19">
            <v>16</v>
          </cell>
          <cell r="B19">
            <v>45860</v>
          </cell>
          <cell r="C19" t="str">
            <v>FARINANGO GOMEZ FAUSTO OSWALDO</v>
          </cell>
          <cell r="D19">
            <v>1717440265</v>
          </cell>
          <cell r="E19" t="str">
            <v>ANALISTA ADMINISTRATIVO 2</v>
          </cell>
          <cell r="F19" t="str">
            <v>AUDITORIA INTERNA</v>
          </cell>
          <cell r="G19" t="str">
            <v>OFICINA</v>
          </cell>
          <cell r="H19">
            <v>3</v>
          </cell>
          <cell r="I19" t="str">
            <v>GUAMAN CAMPAÑA JONATHAN ANDRES</v>
          </cell>
          <cell r="J19">
            <v>502907314</v>
          </cell>
          <cell r="K19" t="str">
            <v>AUDITOR INTERNO 3</v>
          </cell>
          <cell r="L19" t="str">
            <v>TOSCANO HERNANDEZ ANDREA</v>
          </cell>
          <cell r="M19">
            <v>1716538945</v>
          </cell>
          <cell r="N19" t="str">
            <v>ASISTENTE ADMINISTRATIVO 1</v>
          </cell>
          <cell r="O19" t="str">
            <v>CONSTATACIÓN FISICA 2025</v>
          </cell>
        </row>
        <row r="20">
          <cell r="A20">
            <v>17</v>
          </cell>
          <cell r="B20">
            <v>45860</v>
          </cell>
          <cell r="C20" t="str">
            <v>FARINANGO GOMEZ FAUSTO OSWALDO</v>
          </cell>
          <cell r="D20">
            <v>1717440265</v>
          </cell>
          <cell r="E20" t="str">
            <v>ANALISTA ADMINISTRATIVO 2</v>
          </cell>
          <cell r="F20" t="str">
            <v>AUDITORIA INTERNA</v>
          </cell>
          <cell r="G20" t="str">
            <v>OFICINA</v>
          </cell>
          <cell r="H20">
            <v>3</v>
          </cell>
          <cell r="I20" t="str">
            <v>APOLO APOLO MARIA DEL CARMEN</v>
          </cell>
          <cell r="J20">
            <v>703094854</v>
          </cell>
          <cell r="K20" t="str">
            <v>DIRECTOR/A DE AUDITORIA INTERNA</v>
          </cell>
          <cell r="L20" t="str">
            <v>TOSCANO HERNANDEZ ANDREA</v>
          </cell>
          <cell r="M20">
            <v>1716538945</v>
          </cell>
          <cell r="N20" t="str">
            <v>ASISTENTE ADMINISTRATIVO 1</v>
          </cell>
          <cell r="O20" t="str">
            <v>CONSTATACIÓN FISICA 2025</v>
          </cell>
        </row>
        <row r="21">
          <cell r="A21">
            <v>18</v>
          </cell>
          <cell r="B21">
            <v>45860</v>
          </cell>
          <cell r="C21" t="str">
            <v>FARINANGO GOMEZ FAUSTO OSWALDO</v>
          </cell>
          <cell r="D21">
            <v>1717440265</v>
          </cell>
          <cell r="E21" t="str">
            <v>ANALISTA ADMINISTRATIVO 2</v>
          </cell>
          <cell r="F21" t="str">
            <v>TICS</v>
          </cell>
          <cell r="G21" t="str">
            <v>OFICINA</v>
          </cell>
          <cell r="H21">
            <v>3</v>
          </cell>
          <cell r="I21" t="str">
            <v>RIOS CARRION JUAN SEBASTIAN</v>
          </cell>
          <cell r="J21">
            <v>1718683905</v>
          </cell>
          <cell r="K21" t="str">
            <v>ANALISTA DE TECNOLOGIAS DE LA INFORMACION Y COMUNICACION 3</v>
          </cell>
          <cell r="L21" t="str">
            <v>TOSCANO HERNANDEZ ANDREA</v>
          </cell>
          <cell r="M21">
            <v>1716538945</v>
          </cell>
          <cell r="N21" t="str">
            <v>ASISTENTE ADMINISTRATIVO 1</v>
          </cell>
          <cell r="O21" t="str">
            <v>CONSTATACIÓN FISICA 2025</v>
          </cell>
        </row>
        <row r="22">
          <cell r="A22">
            <v>19</v>
          </cell>
          <cell r="B22">
            <v>45860</v>
          </cell>
          <cell r="C22" t="str">
            <v>FARINANGO GOMEZ FAUSTO OSWALDO</v>
          </cell>
          <cell r="D22">
            <v>1717440265</v>
          </cell>
          <cell r="E22" t="str">
            <v>ANALISTA ADMINISTRATIVO 2</v>
          </cell>
          <cell r="F22" t="str">
            <v>TICS</v>
          </cell>
          <cell r="G22" t="str">
            <v>OFICINA</v>
          </cell>
          <cell r="H22">
            <v>3</v>
          </cell>
          <cell r="I22" t="str">
            <v>IGUAMBA FARINANGO FERNANDA DE LOS ANGELES</v>
          </cell>
          <cell r="J22">
            <v>1719299149</v>
          </cell>
          <cell r="K22" t="str">
            <v>ANALISTA DE TECNOLOGIAS DE LA INFORMACION Y COMUNICACION 3</v>
          </cell>
          <cell r="L22" t="str">
            <v>TOSCANO HERNANDEZ ANDREA</v>
          </cell>
          <cell r="M22">
            <v>1716538945</v>
          </cell>
          <cell r="N22" t="str">
            <v>ASISTENTE ADMINISTRATIVO 1</v>
          </cell>
          <cell r="O22" t="str">
            <v>CONSTATACIÓN FISICA 2025</v>
          </cell>
        </row>
        <row r="23">
          <cell r="A23">
            <v>20</v>
          </cell>
          <cell r="B23">
            <v>45860</v>
          </cell>
          <cell r="C23" t="str">
            <v>FARINANGO GOMEZ FAUSTO OSWALDO</v>
          </cell>
          <cell r="D23">
            <v>1717440265</v>
          </cell>
          <cell r="E23" t="str">
            <v>ANALISTA ADMINISTRATIVO 2</v>
          </cell>
          <cell r="F23" t="str">
            <v>TICS</v>
          </cell>
          <cell r="G23" t="str">
            <v>OFICINA</v>
          </cell>
          <cell r="H23">
            <v>3</v>
          </cell>
          <cell r="I23" t="str">
            <v>RIVERA POSSO ALCIDES NEPTALI</v>
          </cell>
          <cell r="J23">
            <v>1002661211</v>
          </cell>
          <cell r="K23" t="str">
            <v>ANALISTA DE TECNOLOGIAS DE LA INFORMACION Y COMUNICACION 3</v>
          </cell>
          <cell r="L23" t="str">
            <v>TOSCANO HERNANDEZ ANDREA</v>
          </cell>
          <cell r="M23">
            <v>1716538945</v>
          </cell>
          <cell r="N23" t="str">
            <v>ASISTENTE ADMINISTRATIVO 1</v>
          </cell>
          <cell r="O23" t="str">
            <v>CONSTATACIÓN FISICA 2025</v>
          </cell>
        </row>
        <row r="24">
          <cell r="A24">
            <v>21</v>
          </cell>
          <cell r="B24">
            <v>45861</v>
          </cell>
          <cell r="C24" t="str">
            <v>FARINANGO GOMEZ FAUSTO OSWALDO</v>
          </cell>
          <cell r="D24">
            <v>1717440265</v>
          </cell>
          <cell r="E24" t="str">
            <v>ANALISTA ADMINISTRATIVO 2</v>
          </cell>
          <cell r="F24" t="str">
            <v>ARCHIVO</v>
          </cell>
          <cell r="G24" t="str">
            <v>OFICINA</v>
          </cell>
          <cell r="H24">
            <v>3</v>
          </cell>
          <cell r="I24" t="str">
            <v>MORENO PAREJA DAVID HUMBERTO</v>
          </cell>
          <cell r="J24">
            <v>1717363418</v>
          </cell>
          <cell r="K24" t="str">
            <v>ASISTENTE ADMINISTRATIVO 2</v>
          </cell>
          <cell r="L24" t="str">
            <v>TOSCANO HERNANDEZ ANDREA</v>
          </cell>
          <cell r="M24">
            <v>1716538945</v>
          </cell>
          <cell r="N24" t="str">
            <v>ASISTENTE ADMINISTRATIVO 1</v>
          </cell>
          <cell r="O24" t="str">
            <v>CONSTATACIÓN FISICA 2025</v>
          </cell>
        </row>
        <row r="25">
          <cell r="A25">
            <v>22</v>
          </cell>
          <cell r="B25">
            <v>45861</v>
          </cell>
          <cell r="C25" t="str">
            <v>FARINANGO GOMEZ FAUSTO OSWALDO</v>
          </cell>
          <cell r="D25">
            <v>1717440265</v>
          </cell>
          <cell r="E25" t="str">
            <v>ANALISTA ADMINISTRATIVO 2</v>
          </cell>
          <cell r="F25" t="str">
            <v>ARCHIVO</v>
          </cell>
          <cell r="G25" t="str">
            <v>OFICINA-SANTIAGO TRUJILLO</v>
          </cell>
          <cell r="H25">
            <v>3</v>
          </cell>
          <cell r="I25" t="str">
            <v>ORBE IBUGES KARINA DEL BELEN</v>
          </cell>
          <cell r="J25">
            <v>1721763447</v>
          </cell>
          <cell r="K25" t="str">
            <v>ANALISTA ADMINISTRATIVO 2</v>
          </cell>
          <cell r="L25" t="str">
            <v>TOSCANO HERNANDEZ ANDREA</v>
          </cell>
          <cell r="M25">
            <v>1716538945</v>
          </cell>
          <cell r="N25" t="str">
            <v>ASISTENTE ADMINISTRATIVO 1</v>
          </cell>
          <cell r="O25" t="str">
            <v>CONSTATACIÓN FISICA 2025</v>
          </cell>
        </row>
        <row r="26">
          <cell r="A26">
            <v>23</v>
          </cell>
          <cell r="B26">
            <v>45861</v>
          </cell>
          <cell r="C26" t="str">
            <v>FARINANGO GOMEZ FAUSTO OSWALDO</v>
          </cell>
          <cell r="D26">
            <v>1717440265</v>
          </cell>
          <cell r="E26" t="str">
            <v>ANALISTA ADMINISTRATIVO 2</v>
          </cell>
          <cell r="F26" t="str">
            <v>ARCHIVO AREA TÉCNICA</v>
          </cell>
          <cell r="G26" t="str">
            <v>OFICINA</v>
          </cell>
          <cell r="H26">
            <v>3</v>
          </cell>
          <cell r="I26" t="str">
            <v>MAYORGA MERINO JENNIFER ESTEFANIA</v>
          </cell>
          <cell r="J26">
            <v>1720529419</v>
          </cell>
          <cell r="K26" t="str">
            <v>ASISTENTE ADMINISTRATIVO 1</v>
          </cell>
          <cell r="L26" t="str">
            <v>TOSCANO HERNANDEZ ANDREA</v>
          </cell>
          <cell r="M26">
            <v>1716538945</v>
          </cell>
          <cell r="N26" t="str">
            <v>ASISTENTE ADMINISTRATIVO 1</v>
          </cell>
          <cell r="O26" t="str">
            <v>CONSTATACIÓN FISICA 2025</v>
          </cell>
        </row>
        <row r="27">
          <cell r="A27">
            <v>24</v>
          </cell>
          <cell r="B27">
            <v>45861</v>
          </cell>
          <cell r="C27" t="str">
            <v>FARINANGO GOMEZ FAUSTO OSWALDO</v>
          </cell>
          <cell r="D27">
            <v>1717440265</v>
          </cell>
          <cell r="E27" t="str">
            <v>ANALISTA ADMINISTRATIVO 2</v>
          </cell>
          <cell r="F27" t="str">
            <v>ARCHIVO AREA TÉCNICA</v>
          </cell>
          <cell r="G27" t="str">
            <v>OFICINA</v>
          </cell>
          <cell r="H27">
            <v>3</v>
          </cell>
          <cell r="I27" t="str">
            <v>HIGUERA CHAVEZ JODIE CAROLINA</v>
          </cell>
          <cell r="J27">
            <v>1755749478</v>
          </cell>
          <cell r="K27" t="str">
            <v>ASISTENTE ADMINISTRATIVO 2</v>
          </cell>
          <cell r="L27" t="str">
            <v>TOSCANO HERNANDEZ ANDREA</v>
          </cell>
          <cell r="M27">
            <v>1716538945</v>
          </cell>
          <cell r="N27" t="str">
            <v>ASISTENTE ADMINISTRATIVO 1</v>
          </cell>
          <cell r="O27" t="str">
            <v>CONSTATACIÓN FISICA 2025</v>
          </cell>
        </row>
        <row r="28">
          <cell r="A28">
            <v>25</v>
          </cell>
          <cell r="B28">
            <v>45866</v>
          </cell>
          <cell r="C28" t="str">
            <v>FARINANGO GOMEZ FAUSTO OSWALDO</v>
          </cell>
          <cell r="D28">
            <v>1717440265</v>
          </cell>
          <cell r="E28" t="str">
            <v>ANALISTA ADMINISTRATIVO 2</v>
          </cell>
          <cell r="F28" t="str">
            <v>DIRECCIÓN DE NEGOCIOS</v>
          </cell>
          <cell r="G28" t="str">
            <v>OFICINA</v>
          </cell>
          <cell r="H28">
            <v>3</v>
          </cell>
          <cell r="I28" t="str">
            <v xml:space="preserve">MORENO CAZAÑAS MARCO ANTONIO </v>
          </cell>
          <cell r="J28">
            <v>1801714815</v>
          </cell>
          <cell r="K28" t="str">
            <v>ASISTENTE DE NEGOCIOS 1</v>
          </cell>
          <cell r="L28" t="str">
            <v>TOSCANO HERNANDEZ ANDREA</v>
          </cell>
          <cell r="M28">
            <v>1716538945</v>
          </cell>
          <cell r="N28" t="str">
            <v>ASISTENTE ADMINISTRATIVO 1</v>
          </cell>
          <cell r="O28" t="str">
            <v>CONSTATACIÓN FISICA 2025</v>
          </cell>
        </row>
        <row r="29">
          <cell r="A29">
            <v>26</v>
          </cell>
          <cell r="B29">
            <v>45866</v>
          </cell>
          <cell r="C29" t="str">
            <v>FARINANGO GOMEZ FAUSTO OSWALDO</v>
          </cell>
          <cell r="D29">
            <v>1717440265</v>
          </cell>
          <cell r="E29" t="str">
            <v>ANALISTA ADMINISTRATIVO 2</v>
          </cell>
          <cell r="F29" t="str">
            <v>DIRECCIÓN DE NEGOCIOS</v>
          </cell>
          <cell r="G29" t="str">
            <v>OFICINA</v>
          </cell>
          <cell r="H29">
            <v>3</v>
          </cell>
          <cell r="I29" t="str">
            <v>HERNANDEZ FREIRE MARIA BELEN</v>
          </cell>
          <cell r="J29">
            <v>1717643405</v>
          </cell>
          <cell r="K29" t="str">
            <v>ANALISTA DE COMERCIALIZACION 2</v>
          </cell>
          <cell r="L29" t="str">
            <v>TOSCANO HERNANDEZ ANDREA</v>
          </cell>
          <cell r="M29">
            <v>1716538945</v>
          </cell>
          <cell r="N29" t="str">
            <v>ASISTENTE ADMINISTRATIVO 1</v>
          </cell>
          <cell r="O29" t="str">
            <v>CONSTATACIÓN FISICA 2025</v>
          </cell>
        </row>
        <row r="30">
          <cell r="A30">
            <v>27</v>
          </cell>
          <cell r="B30">
            <v>45866</v>
          </cell>
          <cell r="C30" t="str">
            <v>FARINANGO GOMEZ FAUSTO OSWALDO</v>
          </cell>
          <cell r="D30">
            <v>1717440265</v>
          </cell>
          <cell r="E30" t="str">
            <v>ANALISTA ADMINISTRATIVO 2</v>
          </cell>
          <cell r="F30" t="str">
            <v>RECEPCIÓN-GESTIÓN DOCUMENTAL</v>
          </cell>
          <cell r="G30" t="str">
            <v>INGRESO A CAMICON</v>
          </cell>
          <cell r="H30">
            <v>3</v>
          </cell>
          <cell r="I30" t="str">
            <v xml:space="preserve">FONSECA CISNEROS PILI AUGUSTA </v>
          </cell>
          <cell r="J30">
            <v>1711416105</v>
          </cell>
          <cell r="K30" t="str">
            <v>OFICINISTA</v>
          </cell>
          <cell r="L30" t="str">
            <v>TOSCANO HERNANDEZ ANDREA</v>
          </cell>
          <cell r="M30">
            <v>1716538945</v>
          </cell>
          <cell r="N30" t="str">
            <v>ASISTENTE ADMINISTRATIVO 1</v>
          </cell>
          <cell r="O30" t="str">
            <v>CONSTATACIÓN FISICA 2025</v>
          </cell>
        </row>
        <row r="31">
          <cell r="A31">
            <v>28</v>
          </cell>
          <cell r="B31">
            <v>45866</v>
          </cell>
          <cell r="C31" t="str">
            <v>FARINANGO GOMEZ FAUSTO OSWALDO</v>
          </cell>
          <cell r="D31">
            <v>1717440265</v>
          </cell>
          <cell r="E31" t="str">
            <v>ANALISTA ADMINISTRATIVO 2</v>
          </cell>
          <cell r="F31" t="str">
            <v>DIRECCIÓN DE NEGOCIOS</v>
          </cell>
          <cell r="G31" t="str">
            <v>OFICINA</v>
          </cell>
          <cell r="H31">
            <v>3</v>
          </cell>
          <cell r="I31" t="str">
            <v>VALLEJO NOGUERA KELLY HERMELINDA</v>
          </cell>
          <cell r="J31">
            <v>1400338214</v>
          </cell>
          <cell r="K31" t="str">
            <v>AUDITOR INTERNO 1</v>
          </cell>
          <cell r="L31" t="str">
            <v>TOSCANO HERNANDEZ ANDREA</v>
          </cell>
          <cell r="M31">
            <v>1716538945</v>
          </cell>
          <cell r="N31" t="str">
            <v>ASISTENTE ADMINISTRATIVO 1</v>
          </cell>
          <cell r="O31" t="str">
            <v>CAMBIO DE CUSTODIO</v>
          </cell>
        </row>
        <row r="32">
          <cell r="A32">
            <v>29</v>
          </cell>
          <cell r="B32">
            <v>45866</v>
          </cell>
          <cell r="C32" t="str">
            <v>FARINANGO GOMEZ FAUSTO OSWALDO</v>
          </cell>
          <cell r="D32">
            <v>1717440265</v>
          </cell>
          <cell r="E32" t="str">
            <v>ANALISTA ADMINISTRATIVO 2</v>
          </cell>
          <cell r="F32" t="str">
            <v>DIRECCIÓN DE NEGOCIOS</v>
          </cell>
          <cell r="G32" t="str">
            <v>OFICINA</v>
          </cell>
          <cell r="H32">
            <v>3</v>
          </cell>
          <cell r="I32" t="str">
            <v xml:space="preserve">HERRERA COELLO MARCIA JACQUELINE </v>
          </cell>
          <cell r="J32">
            <v>1713333019</v>
          </cell>
          <cell r="K32" t="str">
            <v>ESPECIALISTA DE COMERCIALIZACION 2</v>
          </cell>
          <cell r="L32" t="str">
            <v>TOSCANO HERNANDEZ ANDREA</v>
          </cell>
          <cell r="M32">
            <v>1716538945</v>
          </cell>
          <cell r="N32" t="str">
            <v>ASISTENTE ADMINISTRATIVO 1</v>
          </cell>
          <cell r="O32" t="str">
            <v>CONSTATACIÓN FISICA 2025</v>
          </cell>
        </row>
        <row r="33">
          <cell r="A33">
            <v>30</v>
          </cell>
          <cell r="B33">
            <v>45863</v>
          </cell>
          <cell r="C33" t="str">
            <v>FARINANGO GOMEZ FAUSTO OSWALDO</v>
          </cell>
          <cell r="D33">
            <v>1717440265</v>
          </cell>
          <cell r="E33" t="str">
            <v>ANALISTA ADMINISTRATIVO 2</v>
          </cell>
          <cell r="F33" t="str">
            <v>DIRECCIÓN DE NEGOCIOS</v>
          </cell>
          <cell r="G33" t="str">
            <v>OFICINA DIRECTOR</v>
          </cell>
          <cell r="H33">
            <v>3</v>
          </cell>
          <cell r="I33" t="str">
            <v>TORRES OBANDO CRISTIAN MARCELO</v>
          </cell>
          <cell r="J33">
            <v>1713814851</v>
          </cell>
          <cell r="K33" t="str">
            <v>DIRECTOR/A DE NEGOCIOS</v>
          </cell>
          <cell r="L33" t="str">
            <v>TOSCANO HERNANDEZ ANDREA</v>
          </cell>
          <cell r="M33">
            <v>1716538945</v>
          </cell>
          <cell r="N33" t="str">
            <v>ASISTENTE ADMINISTRATIVO 1</v>
          </cell>
          <cell r="O33" t="str">
            <v>CONSTATACIÓN FISICA 2025</v>
          </cell>
        </row>
        <row r="34">
          <cell r="A34">
            <v>31</v>
          </cell>
          <cell r="B34">
            <v>45866</v>
          </cell>
          <cell r="C34" t="str">
            <v>FARINANGO GOMEZ FAUSTO OSWALDO</v>
          </cell>
          <cell r="D34">
            <v>1717440265</v>
          </cell>
          <cell r="E34" t="str">
            <v>ANALISTA ADMINISTRATIVO 2</v>
          </cell>
          <cell r="F34" t="str">
            <v>AUDITORIA INTERNA</v>
          </cell>
          <cell r="G34" t="str">
            <v>OFICINA</v>
          </cell>
          <cell r="H34">
            <v>3</v>
          </cell>
          <cell r="I34" t="str">
            <v>VALLEJO NOGUERA KELLY HERMELINDA</v>
          </cell>
          <cell r="J34">
            <v>1400338214</v>
          </cell>
          <cell r="K34" t="str">
            <v>AUDITOR INTERNO 1</v>
          </cell>
          <cell r="L34" t="str">
            <v>TOSCANO HERNANDEZ ANDREA</v>
          </cell>
          <cell r="M34">
            <v>1716538945</v>
          </cell>
          <cell r="N34" t="str">
            <v>ASISTENTE ADMINISTRATIVO 1</v>
          </cell>
          <cell r="O34" t="str">
            <v>CAMBIO DE CUSTODIO</v>
          </cell>
        </row>
        <row r="35">
          <cell r="A35">
            <v>32</v>
          </cell>
          <cell r="B35">
            <v>45866</v>
          </cell>
          <cell r="C35" t="str">
            <v>FARINANGO GOMEZ FAUSTO OSWALDO</v>
          </cell>
          <cell r="D35">
            <v>1717440265</v>
          </cell>
          <cell r="E35" t="str">
            <v>ANALISTA ADMINISTRATIVO 2</v>
          </cell>
          <cell r="F35" t="str">
            <v>DIRECCIÓN DE NEGOCIOS</v>
          </cell>
          <cell r="G35" t="str">
            <v>OFICINA</v>
          </cell>
          <cell r="H35">
            <v>3</v>
          </cell>
          <cell r="I35" t="str">
            <v>HERRERA VALLEJO MARIO ALBERTO</v>
          </cell>
          <cell r="J35">
            <v>1752726990</v>
          </cell>
          <cell r="K35" t="str">
            <v>ESPECIALISTA DE PROYECTOS 2</v>
          </cell>
          <cell r="L35" t="str">
            <v>TOSCANO HERNANDEZ ANDREA</v>
          </cell>
          <cell r="M35">
            <v>1716538945</v>
          </cell>
          <cell r="N35" t="str">
            <v>ASISTENTE ADMINISTRATIVO 1</v>
          </cell>
          <cell r="O35" t="str">
            <v>CONSTATACIÓN FISICA 2025</v>
          </cell>
        </row>
        <row r="36">
          <cell r="A36">
            <v>33</v>
          </cell>
          <cell r="B36">
            <v>45866</v>
          </cell>
          <cell r="C36" t="str">
            <v>FARINANGO GOMEZ FAUSTO OSWALDO</v>
          </cell>
          <cell r="D36">
            <v>1717440265</v>
          </cell>
          <cell r="E36" t="str">
            <v>ANALISTA ADMINISTRATIVO 2</v>
          </cell>
          <cell r="F36" t="str">
            <v>DIRECCIÓN FINANCIERA</v>
          </cell>
          <cell r="G36" t="str">
            <v>OFICINA</v>
          </cell>
          <cell r="H36">
            <v>4</v>
          </cell>
          <cell r="I36" t="str">
            <v>BENAVIDES LUQUE MONICA ISABEL</v>
          </cell>
          <cell r="J36">
            <v>922953286</v>
          </cell>
          <cell r="K36" t="str">
            <v>CONTADOR/A GENERAL</v>
          </cell>
          <cell r="L36" t="str">
            <v>TOSCANO HERNANDEZ ANDREA</v>
          </cell>
          <cell r="M36">
            <v>1716538945</v>
          </cell>
          <cell r="N36" t="str">
            <v>ASISTENTE ADMINISTRATIVO 1</v>
          </cell>
          <cell r="O36" t="str">
            <v>CONSTATACIÓN FISICA 2025</v>
          </cell>
        </row>
        <row r="37">
          <cell r="A37">
            <v>34</v>
          </cell>
          <cell r="B37">
            <v>45868</v>
          </cell>
          <cell r="C37" t="str">
            <v>BENAVIDES LUQUE MONICA ISABEL</v>
          </cell>
          <cell r="D37">
            <v>922953286</v>
          </cell>
          <cell r="E37" t="str">
            <v>CONTADOR/A GENERAL</v>
          </cell>
          <cell r="F37" t="str">
            <v>DIRECCIÓN FINANCIERA</v>
          </cell>
          <cell r="G37" t="str">
            <v>OFICINA</v>
          </cell>
          <cell r="H37">
            <v>4</v>
          </cell>
          <cell r="I37" t="str">
            <v xml:space="preserve">ERAZO CHIPANTASI ALEXANDRA JEANNETH </v>
          </cell>
          <cell r="J37">
            <v>1722852827</v>
          </cell>
          <cell r="K37" t="str">
            <v>ASISTENTE FINANCIERO 2</v>
          </cell>
          <cell r="L37" t="str">
            <v>FARINANGO GOMEZ FAUSTO OSWALDO</v>
          </cell>
          <cell r="M37">
            <v>1717440265</v>
          </cell>
          <cell r="N37" t="str">
            <v>ANALISTA ADMINISTRATIVO 2</v>
          </cell>
          <cell r="O37" t="str">
            <v>CAMBIO DE CUSTODIO</v>
          </cell>
        </row>
        <row r="38">
          <cell r="A38">
            <v>35</v>
          </cell>
          <cell r="B38">
            <v>45869</v>
          </cell>
          <cell r="C38" t="str">
            <v>GUZMAN NUÑEZ CRISTIAN ANDRES</v>
          </cell>
          <cell r="D38">
            <v>1002504007</v>
          </cell>
          <cell r="E38" t="str">
            <v>ANALISTA DE TALENTO HUMANO 3</v>
          </cell>
          <cell r="F38" t="str">
            <v>DTHA</v>
          </cell>
          <cell r="G38" t="str">
            <v>TALENTO HUMANO</v>
          </cell>
          <cell r="H38">
            <v>4</v>
          </cell>
          <cell r="I38" t="str">
            <v>RAMON NAVARRETE MIGUEL ANGEL</v>
          </cell>
          <cell r="J38">
            <v>1714824073</v>
          </cell>
          <cell r="K38" t="str">
            <v>ANALISTA DE TALENTO HUMANO 3</v>
          </cell>
          <cell r="L38" t="str">
            <v>FARINANGO GOMEZ FAUSTO OSWALDO</v>
          </cell>
          <cell r="M38">
            <v>1717440265</v>
          </cell>
          <cell r="N38" t="str">
            <v>ANALISTA ADMINISTRATIVO 2</v>
          </cell>
          <cell r="O38" t="str">
            <v>CAMBIO DE CUSTODIO</v>
          </cell>
        </row>
        <row r="39">
          <cell r="A39">
            <v>36</v>
          </cell>
          <cell r="B39">
            <v>45869</v>
          </cell>
          <cell r="C39" t="str">
            <v>FARINANGO GOMEZ FAUSTO OSWALDO</v>
          </cell>
          <cell r="D39">
            <v>1717440265</v>
          </cell>
          <cell r="E39" t="str">
            <v>ANALISTA ADMINISTRATIVO 2</v>
          </cell>
          <cell r="F39" t="str">
            <v>DIRECCIÓN DE NEGOCIOS</v>
          </cell>
          <cell r="G39" t="str">
            <v>OFICINA</v>
          </cell>
          <cell r="H39">
            <v>3</v>
          </cell>
          <cell r="I39" t="str">
            <v>ESTEVEZ IBARRA DIANA ESTEFANIA</v>
          </cell>
          <cell r="J39">
            <v>1715466742</v>
          </cell>
          <cell r="K39" t="str">
            <v>ASISTENTE DE NEGOCIOS 1</v>
          </cell>
          <cell r="L39" t="str">
            <v>TOSCANO HERNANDEZ ANDREA</v>
          </cell>
          <cell r="M39">
            <v>1716538945</v>
          </cell>
          <cell r="N39" t="str">
            <v>ASISTENTE ADMINISTRATIVO 1</v>
          </cell>
          <cell r="O39" t="str">
            <v>CONSTATACIÓN FISICA 2025</v>
          </cell>
        </row>
        <row r="40">
          <cell r="A40">
            <v>37</v>
          </cell>
          <cell r="B40">
            <v>45869</v>
          </cell>
          <cell r="C40" t="str">
            <v>FARINANGO GOMEZ FAUSTO OSWALDO</v>
          </cell>
          <cell r="D40">
            <v>1717440265</v>
          </cell>
          <cell r="E40" t="str">
            <v>ANALISTA ADMINISTRATIVO 2</v>
          </cell>
          <cell r="F40" t="str">
            <v>DIRECCIÓN DE NEGOCIOS</v>
          </cell>
          <cell r="G40" t="str">
            <v>OFICINA</v>
          </cell>
          <cell r="H40">
            <v>3</v>
          </cell>
          <cell r="I40" t="str">
            <v xml:space="preserve">JIMENEZ JIMENEZ VERONICA ALEJANDRA </v>
          </cell>
          <cell r="J40">
            <v>1104900368</v>
          </cell>
          <cell r="K40" t="str">
            <v>ASISTENTE DE NEGOCIOS 1</v>
          </cell>
          <cell r="L40" t="str">
            <v>TOSCANO HERNANDEZ ANDREA</v>
          </cell>
          <cell r="M40">
            <v>1716538945</v>
          </cell>
          <cell r="N40" t="str">
            <v>ASISTENTE ADMINISTRATIVO 1</v>
          </cell>
          <cell r="O40" t="str">
            <v>CONSTATACIÓN FISICA 2025</v>
          </cell>
        </row>
        <row r="41">
          <cell r="A41">
            <v>38</v>
          </cell>
          <cell r="B41">
            <v>45869</v>
          </cell>
          <cell r="C41" t="str">
            <v>FARINANGO GOMEZ FAUSTO OSWALDO</v>
          </cell>
          <cell r="D41">
            <v>1717440265</v>
          </cell>
          <cell r="E41" t="str">
            <v>ANALISTA ADMINISTRATIVO 2</v>
          </cell>
          <cell r="F41" t="str">
            <v>DIRECCIÓN DE NEGOCIOS</v>
          </cell>
          <cell r="G41" t="str">
            <v>OFICINA</v>
          </cell>
          <cell r="H41">
            <v>3</v>
          </cell>
          <cell r="I41" t="str">
            <v xml:space="preserve">BALSECA FUEL LORENA ESTEFANIA </v>
          </cell>
          <cell r="J41">
            <v>1720726510</v>
          </cell>
          <cell r="K41" t="str">
            <v>ASISTENTE DE NEGOCIOS 1</v>
          </cell>
          <cell r="L41" t="str">
            <v>TOSCANO HERNANDEZ ANDREA</v>
          </cell>
          <cell r="M41">
            <v>1716538945</v>
          </cell>
          <cell r="N41" t="str">
            <v>ASISTENTE ADMINISTRATIVO 1</v>
          </cell>
          <cell r="O41" t="str">
            <v>CONSTATACIÓN FISICA 2025</v>
          </cell>
        </row>
        <row r="42">
          <cell r="A42">
            <v>39</v>
          </cell>
          <cell r="B42">
            <v>45869</v>
          </cell>
          <cell r="C42" t="str">
            <v>FARINANGO GOMEZ FAUSTO OSWALDO</v>
          </cell>
          <cell r="D42">
            <v>1717440265</v>
          </cell>
          <cell r="E42" t="str">
            <v>ANALISTA ADMINISTRATIVO 2</v>
          </cell>
          <cell r="F42" t="str">
            <v>DIRECCIÓN FINANCIERA</v>
          </cell>
          <cell r="G42" t="str">
            <v>OFICINA</v>
          </cell>
          <cell r="H42">
            <v>4</v>
          </cell>
          <cell r="I42" t="str">
            <v xml:space="preserve">ERAZO CHIPANTASI ALEXANDRA JEANNETH </v>
          </cell>
          <cell r="J42">
            <v>1722852827</v>
          </cell>
          <cell r="K42" t="str">
            <v>ASISTENTE FINANCIERO 2</v>
          </cell>
          <cell r="L42" t="str">
            <v>TOSCANO HERNANDEZ ANDREA</v>
          </cell>
          <cell r="M42">
            <v>1716538945</v>
          </cell>
          <cell r="N42" t="str">
            <v>ASISTENTE ADMINISTRATIVO 1</v>
          </cell>
          <cell r="O42" t="str">
            <v>CONSTATACIÓN FISICA 2025</v>
          </cell>
        </row>
        <row r="43">
          <cell r="A43">
            <v>40</v>
          </cell>
          <cell r="B43">
            <v>45869</v>
          </cell>
          <cell r="C43" t="str">
            <v>FARINANGO GOMEZ FAUSTO OSWALDO</v>
          </cell>
          <cell r="D43">
            <v>1717440265</v>
          </cell>
          <cell r="E43" t="str">
            <v>ANALISTA ADMINISTRATIVO 2</v>
          </cell>
          <cell r="F43" t="str">
            <v>DIRECCIÓN FINANCIERA</v>
          </cell>
          <cell r="G43" t="str">
            <v>OFICINA</v>
          </cell>
          <cell r="H43">
            <v>4</v>
          </cell>
          <cell r="I43" t="str">
            <v>GUZMAN VASQUEZ JENNY CLAUDIA</v>
          </cell>
          <cell r="J43">
            <v>104044730</v>
          </cell>
          <cell r="K43" t="str">
            <v>ANALISTA FINANCIERO 2</v>
          </cell>
          <cell r="L43" t="str">
            <v>TOSCANO HERNANDEZ ANDREA</v>
          </cell>
          <cell r="M43">
            <v>1716538945</v>
          </cell>
          <cell r="N43" t="str">
            <v>ASISTENTE ADMINISTRATIVO 1</v>
          </cell>
          <cell r="O43" t="str">
            <v>CONSTATACIÓN FISICA 2025</v>
          </cell>
        </row>
        <row r="44">
          <cell r="A44">
            <v>41</v>
          </cell>
          <cell r="B44">
            <v>45869</v>
          </cell>
          <cell r="C44" t="str">
            <v>FARINANGO GOMEZ FAUSTO OSWALDO</v>
          </cell>
          <cell r="D44">
            <v>1717440265</v>
          </cell>
          <cell r="E44" t="str">
            <v>ANALISTA ADMINISTRATIVO 2</v>
          </cell>
          <cell r="F44" t="str">
            <v>DIRECCIÓN FINANCIERA</v>
          </cell>
          <cell r="G44" t="str">
            <v>OFICINA</v>
          </cell>
          <cell r="H44">
            <v>4</v>
          </cell>
          <cell r="I44" t="str">
            <v>CABRERA BELTRAN CYNTHIA ESTEFANIA</v>
          </cell>
          <cell r="J44">
            <v>1750483271</v>
          </cell>
          <cell r="K44" t="str">
            <v>ANALISTA FINANCIERO 2</v>
          </cell>
          <cell r="L44" t="str">
            <v>TOSCANO HERNANDEZ ANDREA</v>
          </cell>
          <cell r="M44">
            <v>1716538945</v>
          </cell>
          <cell r="N44" t="str">
            <v>ASISTENTE ADMINISTRATIVO 1</v>
          </cell>
          <cell r="O44" t="str">
            <v>CONSTATACIÓN FISICA 2025</v>
          </cell>
        </row>
        <row r="45">
          <cell r="A45">
            <v>42</v>
          </cell>
          <cell r="B45">
            <v>45869</v>
          </cell>
          <cell r="C45" t="str">
            <v>FARINANGO GOMEZ FAUSTO OSWALDO</v>
          </cell>
          <cell r="D45">
            <v>1717440265</v>
          </cell>
          <cell r="E45" t="str">
            <v>ANALISTA ADMINISTRATIVO 2</v>
          </cell>
          <cell r="F45" t="str">
            <v>DIRECCIÓN FINANCIERA</v>
          </cell>
          <cell r="G45" t="str">
            <v>OFICINA</v>
          </cell>
          <cell r="H45">
            <v>4</v>
          </cell>
          <cell r="I45" t="str">
            <v xml:space="preserve">LOPEZ MORAN DORA ALEXANDRA </v>
          </cell>
          <cell r="J45">
            <v>1715275747</v>
          </cell>
          <cell r="K45" t="str">
            <v>ANALISTA FINANCIERO 2</v>
          </cell>
          <cell r="L45" t="str">
            <v>TOSCANO HERNANDEZ ANDREA</v>
          </cell>
          <cell r="M45">
            <v>1716538945</v>
          </cell>
          <cell r="N45" t="str">
            <v>ASISTENTE ADMINISTRATIVO 1</v>
          </cell>
          <cell r="O45" t="str">
            <v>CONSTATACIÓN FISICA 2025</v>
          </cell>
        </row>
        <row r="46">
          <cell r="A46">
            <v>43</v>
          </cell>
          <cell r="B46">
            <v>45869</v>
          </cell>
          <cell r="C46" t="str">
            <v>FARINANGO GOMEZ FAUSTO OSWALDO</v>
          </cell>
          <cell r="D46">
            <v>1717440265</v>
          </cell>
          <cell r="E46" t="str">
            <v>ANALISTA ADMINISTRATIVO 2</v>
          </cell>
          <cell r="F46" t="str">
            <v>DIRECCIÓN FINANCIERA</v>
          </cell>
          <cell r="G46" t="str">
            <v>OFICINA</v>
          </cell>
          <cell r="H46">
            <v>4</v>
          </cell>
          <cell r="I46" t="str">
            <v>NAVAS QUISHPE JOSE LUIS</v>
          </cell>
          <cell r="J46">
            <v>1719765016</v>
          </cell>
          <cell r="K46" t="str">
            <v>ESPECIALISTA DE PRESUPUESTO 2</v>
          </cell>
          <cell r="L46" t="str">
            <v>TOSCANO HERNANDEZ ANDREA</v>
          </cell>
          <cell r="M46">
            <v>1716538945</v>
          </cell>
          <cell r="N46" t="str">
            <v>ASISTENTE ADMINISTRATIVO 1</v>
          </cell>
          <cell r="O46" t="str">
            <v>CONSTATACIÓN FISICA 2025</v>
          </cell>
        </row>
        <row r="47">
          <cell r="A47">
            <v>44</v>
          </cell>
          <cell r="B47">
            <v>45869</v>
          </cell>
          <cell r="C47" t="str">
            <v>FARINANGO GOMEZ FAUSTO OSWALDO</v>
          </cell>
          <cell r="D47">
            <v>1717440265</v>
          </cell>
          <cell r="E47" t="str">
            <v>ANALISTA ADMINISTRATIVO 2</v>
          </cell>
          <cell r="F47" t="str">
            <v>DIRECCIÓN FINANCIERA</v>
          </cell>
          <cell r="G47" t="str">
            <v>OFICINA</v>
          </cell>
          <cell r="H47">
            <v>4</v>
          </cell>
          <cell r="I47" t="str">
            <v>ARTEAGA ABRIL NELLY DEL ROSARIO</v>
          </cell>
          <cell r="J47">
            <v>1710985340</v>
          </cell>
          <cell r="K47" t="str">
            <v>DIRECTORA FINANCIERA</v>
          </cell>
          <cell r="L47" t="str">
            <v>TOSCANO HERNANDEZ ANDREA</v>
          </cell>
          <cell r="M47">
            <v>1716538945</v>
          </cell>
          <cell r="N47" t="str">
            <v>ASISTENTE ADMINISTRATIVO 1</v>
          </cell>
          <cell r="O47" t="str">
            <v>CONSTATACIÓN FISICA 2025</v>
          </cell>
        </row>
        <row r="48">
          <cell r="A48">
            <v>45</v>
          </cell>
          <cell r="B48">
            <v>45869</v>
          </cell>
          <cell r="C48" t="str">
            <v>HIGUERA CHAVEZ JODIE CAROLINA</v>
          </cell>
          <cell r="D48">
            <v>1755749478</v>
          </cell>
          <cell r="E48" t="str">
            <v>ASISTENTE ADMINISTRATIVO 2</v>
          </cell>
          <cell r="F48" t="str">
            <v>ARCHIVO</v>
          </cell>
          <cell r="G48" t="str">
            <v>ARCHIVO NEGOCIOS</v>
          </cell>
          <cell r="H48">
            <v>3</v>
          </cell>
          <cell r="I48" t="str">
            <v>MAYORGA MERINO JENNIFER ESTEFANIA</v>
          </cell>
          <cell r="J48">
            <v>1720529419</v>
          </cell>
          <cell r="K48" t="str">
            <v>ASISTENTE ADMINISTRATIVO 1</v>
          </cell>
          <cell r="L48" t="str">
            <v>FARINANGO GOMEZ FAUSTO OSWALDO</v>
          </cell>
          <cell r="M48">
            <v>1717440265</v>
          </cell>
          <cell r="N48" t="str">
            <v>ANALISTA ADMINISTRATIVO 2</v>
          </cell>
          <cell r="O48" t="str">
            <v>CAMBIO DE CUSTODIO</v>
          </cell>
        </row>
        <row r="49">
          <cell r="A49">
            <v>46</v>
          </cell>
          <cell r="B49">
            <v>45869</v>
          </cell>
          <cell r="C49" t="str">
            <v>FARINANGO GOMEZ FAUSTO OSWALDO</v>
          </cell>
          <cell r="D49">
            <v>1717440265</v>
          </cell>
          <cell r="E49" t="str">
            <v>ANALISTA ADMINISTRATIVO 2</v>
          </cell>
          <cell r="F49" t="str">
            <v>DIRECCIÓN FINANCIERA</v>
          </cell>
          <cell r="G49" t="str">
            <v>OFICINA</v>
          </cell>
          <cell r="H49">
            <v>4</v>
          </cell>
          <cell r="I49" t="str">
            <v>TORRES FIALLOS JOHANNA ALEJANDRA</v>
          </cell>
          <cell r="J49">
            <v>1718458118</v>
          </cell>
          <cell r="K49" t="str">
            <v>ANALISTA FINANCIERO 2</v>
          </cell>
          <cell r="L49" t="str">
            <v>TOSCANO HERNANDEZ ANDREA</v>
          </cell>
          <cell r="M49">
            <v>1716538945</v>
          </cell>
          <cell r="N49" t="str">
            <v>ASISTENTE ADMINISTRATIVO 1</v>
          </cell>
          <cell r="O49" t="str">
            <v>CONSTATACIÓN FISICA 2025</v>
          </cell>
        </row>
        <row r="50">
          <cell r="A50">
            <v>47</v>
          </cell>
          <cell r="B50">
            <v>45869</v>
          </cell>
          <cell r="C50" t="str">
            <v>FARINANGO GOMEZ FAUSTO OSWALDO</v>
          </cell>
          <cell r="D50">
            <v>1717440265</v>
          </cell>
          <cell r="E50" t="str">
            <v>ANALISTA ADMINISTRATIVO 2</v>
          </cell>
          <cell r="F50" t="str">
            <v>DIRECCIÓN FINANCIERA</v>
          </cell>
          <cell r="G50" t="str">
            <v>OFICINA</v>
          </cell>
          <cell r="H50">
            <v>4</v>
          </cell>
          <cell r="I50" t="str">
            <v>BORJA OSORIO MIRTHA GEANINA</v>
          </cell>
          <cell r="J50">
            <v>1713829578</v>
          </cell>
          <cell r="K50" t="str">
            <v>ANALISTA FINANCIERO 2</v>
          </cell>
          <cell r="L50" t="str">
            <v>TOSCANO HERNANDEZ ANDREA</v>
          </cell>
          <cell r="M50">
            <v>1716538945</v>
          </cell>
          <cell r="N50" t="str">
            <v>ASISTENTE ADMINISTRATIVO 1</v>
          </cell>
          <cell r="O50" t="str">
            <v>CONSTATACIÓN FISICA 2025</v>
          </cell>
        </row>
        <row r="51">
          <cell r="A51">
            <v>48</v>
          </cell>
          <cell r="B51">
            <v>45869</v>
          </cell>
          <cell r="C51" t="str">
            <v>FARINANGO GOMEZ FAUSTO OSWALDO</v>
          </cell>
          <cell r="D51">
            <v>1717440265</v>
          </cell>
          <cell r="E51" t="str">
            <v>ANALISTA ADMINISTRATIVO 2</v>
          </cell>
          <cell r="F51" t="str">
            <v>DIRECCIÓN FINANCIERA</v>
          </cell>
          <cell r="G51" t="str">
            <v>OFICINA</v>
          </cell>
          <cell r="H51">
            <v>4</v>
          </cell>
          <cell r="I51" t="str">
            <v xml:space="preserve">GAVILANES CARRASCO KARLA XIMENA </v>
          </cell>
          <cell r="J51">
            <v>1713976924</v>
          </cell>
          <cell r="K51" t="str">
            <v>TESORERO/A</v>
          </cell>
          <cell r="L51" t="str">
            <v>TOSCANO HERNANDEZ ANDREA</v>
          </cell>
          <cell r="M51">
            <v>1716538945</v>
          </cell>
          <cell r="N51" t="str">
            <v>ASISTENTE ADMINISTRATIVO 1</v>
          </cell>
          <cell r="O51" t="str">
            <v>CONSTATACIÓN FISICA 2025</v>
          </cell>
        </row>
        <row r="52">
          <cell r="A52">
            <v>49</v>
          </cell>
          <cell r="B52">
            <v>45869</v>
          </cell>
          <cell r="C52" t="str">
            <v>FARINANGO GOMEZ FAUSTO OSWALDO</v>
          </cell>
          <cell r="D52">
            <v>1717440265</v>
          </cell>
          <cell r="E52" t="str">
            <v>ANALISTA ADMINISTRATIVO 2</v>
          </cell>
          <cell r="F52" t="str">
            <v>DIRECCIÓN FINANCIERA</v>
          </cell>
          <cell r="G52" t="str">
            <v>OFICINA</v>
          </cell>
          <cell r="H52">
            <v>4</v>
          </cell>
          <cell r="I52" t="str">
            <v>VILLARREAL MORA MAYRA ANDREA</v>
          </cell>
          <cell r="J52">
            <v>1003178116</v>
          </cell>
          <cell r="K52" t="str">
            <v>ESPECIALISTA DE COOPERACION 2</v>
          </cell>
          <cell r="L52" t="str">
            <v>TOSCANO HERNANDEZ ANDREA</v>
          </cell>
          <cell r="M52">
            <v>1716538945</v>
          </cell>
          <cell r="N52" t="str">
            <v>ASISTENTE ADMINISTRATIVO 1</v>
          </cell>
          <cell r="O52" t="str">
            <v>CONSTATACIÓN FISICA 2025</v>
          </cell>
        </row>
        <row r="53">
          <cell r="A53">
            <v>50</v>
          </cell>
          <cell r="B53">
            <v>45869</v>
          </cell>
          <cell r="C53" t="str">
            <v>FARINANGO GOMEZ FAUSTO OSWALDO</v>
          </cell>
          <cell r="D53">
            <v>1717440265</v>
          </cell>
          <cell r="E53" t="str">
            <v>ANALISTA ADMINISTRATIVO 2</v>
          </cell>
          <cell r="F53" t="str">
            <v>DIRECCIÓN JURIDICA</v>
          </cell>
          <cell r="G53" t="str">
            <v>OFICINA</v>
          </cell>
          <cell r="H53">
            <v>4</v>
          </cell>
          <cell r="I53" t="str">
            <v>ARÉVALO SERRANO LEO ZANONI</v>
          </cell>
          <cell r="J53">
            <v>1719875070</v>
          </cell>
          <cell r="K53" t="str">
            <v>ESPECIALISTA DE ASESORÍA JURIDICA Y PATROCINIO 1</v>
          </cell>
          <cell r="L53" t="str">
            <v>TOSCANO HERNANDEZ ANDREA</v>
          </cell>
          <cell r="M53">
            <v>1716538945</v>
          </cell>
          <cell r="N53" t="str">
            <v>ASISTENTE ADMINISTRATIVO 1</v>
          </cell>
          <cell r="O53" t="str">
            <v>CONSTATACIÓN FISICA 2025</v>
          </cell>
        </row>
        <row r="54">
          <cell r="A54">
            <v>51</v>
          </cell>
          <cell r="B54">
            <v>45869</v>
          </cell>
          <cell r="C54" t="str">
            <v>FARINANGO GOMEZ FAUSTO OSWALDO</v>
          </cell>
          <cell r="D54">
            <v>1717440265</v>
          </cell>
          <cell r="E54" t="str">
            <v>ANALISTA ADMINISTRATIVO 2</v>
          </cell>
          <cell r="F54" t="str">
            <v>DIRECCIÓN JURIDICA</v>
          </cell>
          <cell r="G54" t="str">
            <v>OFICINA</v>
          </cell>
          <cell r="H54">
            <v>4</v>
          </cell>
          <cell r="I54" t="str">
            <v>RODRIGUEZ CARRILLO ELLIS JAEL</v>
          </cell>
          <cell r="J54">
            <v>1720227550</v>
          </cell>
          <cell r="K54" t="str">
            <v>ESPECIALISTA DE ASESORIA JURIDICA Y PATROCINIO  1</v>
          </cell>
          <cell r="L54" t="str">
            <v>TOSCANO HERNANDEZ ANDREA</v>
          </cell>
          <cell r="M54">
            <v>1716538945</v>
          </cell>
          <cell r="N54" t="str">
            <v>ASISTENTE ADMINISTRATIVO 1</v>
          </cell>
          <cell r="O54" t="str">
            <v>CONSTATACIÓN FISICA 2025</v>
          </cell>
        </row>
        <row r="55">
          <cell r="A55">
            <v>52</v>
          </cell>
          <cell r="B55">
            <v>45884</v>
          </cell>
          <cell r="C55" t="str">
            <v>FARINANGO GOMEZ FAUSTO OSWALDO</v>
          </cell>
          <cell r="D55">
            <v>1717440265</v>
          </cell>
          <cell r="E55" t="str">
            <v>ANALISTA ADMINISTRATIVO 2</v>
          </cell>
          <cell r="F55" t="str">
            <v>DIRECCIÓN JURIDICA</v>
          </cell>
          <cell r="G55" t="str">
            <v>OFICINA</v>
          </cell>
          <cell r="H55">
            <v>4</v>
          </cell>
          <cell r="I55" t="str">
            <v>ESPINOSA SALAZAR MARIA LORENA</v>
          </cell>
          <cell r="J55">
            <v>1103379184</v>
          </cell>
          <cell r="K55" t="str">
            <v>ESPECIALIZTA EN ASESORÍA JURÍDICA Y PATROCINIO</v>
          </cell>
          <cell r="L55" t="str">
            <v>TOSCANO HERNANDEZ ANDREA</v>
          </cell>
          <cell r="M55">
            <v>1716538945</v>
          </cell>
          <cell r="N55" t="str">
            <v>ASISTENTE ADMINISTRATIVO 1</v>
          </cell>
          <cell r="O55" t="str">
            <v>CONSTATACIÓN FISICA 2025</v>
          </cell>
        </row>
        <row r="56">
          <cell r="A56">
            <v>53</v>
          </cell>
          <cell r="B56">
            <v>45876</v>
          </cell>
          <cell r="C56" t="str">
            <v>FARINANGO GOMEZ FAUSTO OSWALDO</v>
          </cell>
          <cell r="D56">
            <v>1717440265</v>
          </cell>
          <cell r="E56" t="str">
            <v>ANALISTA ADMINISTRATIVO 2</v>
          </cell>
          <cell r="F56" t="str">
            <v xml:space="preserve">DIRECCIÓN DE ESTUDIOS Y GESTIÓN DE SUELO </v>
          </cell>
          <cell r="G56" t="str">
            <v xml:space="preserve">GERENCIA DE OPERACIÓN URBANA </v>
          </cell>
          <cell r="H56">
            <v>5</v>
          </cell>
          <cell r="I56" t="str">
            <v>VASCO CASCO JENNY FERNANDA</v>
          </cell>
          <cell r="J56">
            <v>603869371</v>
          </cell>
          <cell r="K56" t="str">
            <v>ANALISTA DE ESTUDIOS Y GESTION DE SUELO 3</v>
          </cell>
          <cell r="L56" t="str">
            <v>TOSCANO HERNANDEZ ANDREA</v>
          </cell>
          <cell r="M56">
            <v>1716538945</v>
          </cell>
          <cell r="N56" t="str">
            <v>ASISTENTE ADMINISTRATIVO 1</v>
          </cell>
          <cell r="O56" t="str">
            <v>CONSTATACIÓN FISICA 2025</v>
          </cell>
        </row>
        <row r="57">
          <cell r="A57">
            <v>54</v>
          </cell>
          <cell r="B57">
            <v>45876</v>
          </cell>
          <cell r="C57" t="str">
            <v>VASCO CASCO JENNY FERNANDA</v>
          </cell>
          <cell r="D57">
            <v>603869371</v>
          </cell>
          <cell r="E57" t="str">
            <v>ANALISTA DE ESTUDIOS Y GESTION DE SUELO 3</v>
          </cell>
          <cell r="F57" t="str">
            <v xml:space="preserve">DIRECCIÓN DE ESTUDIOS Y GESTIÓN DE SUELO </v>
          </cell>
          <cell r="G57" t="str">
            <v xml:space="preserve">GERENCIA DE OPERACIÓN URBANA </v>
          </cell>
          <cell r="H57">
            <v>5</v>
          </cell>
          <cell r="I57" t="str">
            <v>RODRIGUEZ GUEVARA DANIEL FERNANDO</v>
          </cell>
          <cell r="J57">
            <v>1723529564</v>
          </cell>
          <cell r="K57" t="str">
            <v>ANALISTA DE ESTUDIOS Y GESTION DE SUELO 3</v>
          </cell>
          <cell r="L57" t="str">
            <v>FARINANGO GOMEZ FAUSTO OSWALDO</v>
          </cell>
          <cell r="M57">
            <v>1717440265</v>
          </cell>
          <cell r="N57" t="str">
            <v>ANALISTA ADMINISTRATIVO 2</v>
          </cell>
          <cell r="O57" t="str">
            <v>CAMBIO DE CUSTODIO</v>
          </cell>
        </row>
        <row r="58">
          <cell r="A58">
            <v>55</v>
          </cell>
          <cell r="B58">
            <v>45877</v>
          </cell>
          <cell r="C58" t="str">
            <v>RAMON NAVARRETE MIGUEL ANGEL</v>
          </cell>
          <cell r="D58">
            <v>1714824073</v>
          </cell>
          <cell r="E58" t="str">
            <v>ANALISTA DE TALENTO HUMANO 3</v>
          </cell>
          <cell r="F58" t="str">
            <v>DTHA</v>
          </cell>
          <cell r="G58" t="str">
            <v>TALENTO HUMANO</v>
          </cell>
          <cell r="H58">
            <v>3</v>
          </cell>
          <cell r="I58" t="str">
            <v xml:space="preserve">VILLEGAS ZAPATER CARLOS ESTEBAN </v>
          </cell>
          <cell r="J58">
            <v>1715318950</v>
          </cell>
          <cell r="K58" t="str">
            <v>ANALISTA DE TALENTO HUMANO 3</v>
          </cell>
          <cell r="L58" t="str">
            <v>FARINANGO GOMEZ FAUSTO OSWALDO</v>
          </cell>
          <cell r="M58">
            <v>1717440265</v>
          </cell>
          <cell r="N58" t="str">
            <v>ANALISTA ADMINISTRATIVO 2</v>
          </cell>
          <cell r="O58" t="str">
            <v>CAMBIO DE CUSTODIO</v>
          </cell>
        </row>
        <row r="59">
          <cell r="A59">
            <v>56</v>
          </cell>
          <cell r="B59">
            <v>45877</v>
          </cell>
          <cell r="C59" t="str">
            <v>FARINANGO GOMEZ FAUSTO OSWALDO</v>
          </cell>
          <cell r="D59">
            <v>1717440265</v>
          </cell>
          <cell r="E59" t="str">
            <v>ANALISTA ADMINISTRATIVO 2</v>
          </cell>
          <cell r="F59" t="str">
            <v>DIRECCIÓN JURIDICA</v>
          </cell>
          <cell r="G59" t="str">
            <v>OFICINA</v>
          </cell>
          <cell r="H59">
            <v>4</v>
          </cell>
          <cell r="I59" t="str">
            <v>MELO CHACON EVELYN LIZETH</v>
          </cell>
          <cell r="J59">
            <v>1721607222</v>
          </cell>
          <cell r="K59" t="str">
            <v>ESPECIALISTA DE ASESORIA JURIDICA Y PATROCINIO 2</v>
          </cell>
          <cell r="L59" t="str">
            <v>TOSCANO HERNANDEZ ANDREA</v>
          </cell>
          <cell r="M59">
            <v>1716538945</v>
          </cell>
          <cell r="N59" t="str">
            <v>ASISTENTE ADMINISTRATIVO 1</v>
          </cell>
          <cell r="O59" t="str">
            <v>CONSTATACIÓN FISICA 2025</v>
          </cell>
        </row>
        <row r="60">
          <cell r="A60">
            <v>57</v>
          </cell>
          <cell r="B60">
            <v>45884</v>
          </cell>
          <cell r="C60" t="str">
            <v>HERRERA VALLEJO MARIO ALBERTO</v>
          </cell>
          <cell r="D60">
            <v>1752726990</v>
          </cell>
          <cell r="E60" t="str">
            <v>ESPECIALISTA DE PROYECTOS 2</v>
          </cell>
          <cell r="F60" t="str">
            <v>DIRECCIÓN DE NEGOCIOS</v>
          </cell>
          <cell r="G60" t="str">
            <v>OFICINA</v>
          </cell>
          <cell r="H60">
            <v>3</v>
          </cell>
          <cell r="I60" t="str">
            <v>HERNANDEZ FREIRE MARIA BELEN</v>
          </cell>
          <cell r="J60">
            <v>1717643405</v>
          </cell>
          <cell r="K60" t="str">
            <v>ANALISTA DE COMERCIALIZACION 2</v>
          </cell>
          <cell r="L60" t="str">
            <v>FARINANGO GOMEZ FAUSTO OSWALDO</v>
          </cell>
          <cell r="M60">
            <v>1717440265</v>
          </cell>
          <cell r="N60" t="str">
            <v>ANALISTA ADMINISTRATIVO 2</v>
          </cell>
          <cell r="O60" t="str">
            <v>CAMBIO DE CUSTODIO</v>
          </cell>
        </row>
        <row r="61">
          <cell r="A61">
            <v>58</v>
          </cell>
          <cell r="B61">
            <v>45884</v>
          </cell>
          <cell r="C61" t="str">
            <v>HERRERA VALLEJO MARIO ALBERTO</v>
          </cell>
          <cell r="D61">
            <v>1752726990</v>
          </cell>
          <cell r="E61" t="str">
            <v>ESPECIALISTA DE PROYECTOS 2</v>
          </cell>
          <cell r="F61" t="str">
            <v>DIRECCIÓN DE NEGOCIOS</v>
          </cell>
          <cell r="G61" t="str">
            <v>OFICINA</v>
          </cell>
          <cell r="H61">
            <v>3</v>
          </cell>
          <cell r="I61" t="str">
            <v xml:space="preserve">MORENO CAZAÑAS MARCO ANTONIO </v>
          </cell>
          <cell r="J61">
            <v>1801714815</v>
          </cell>
          <cell r="K61" t="str">
            <v>ASISTENTE DE NEGOCIOS 1</v>
          </cell>
          <cell r="L61" t="str">
            <v>FARINANGO GOMEZ FAUSTO OSWALDO</v>
          </cell>
          <cell r="M61">
            <v>1717440265</v>
          </cell>
          <cell r="N61" t="str">
            <v>ANALISTA ADMINISTRATIVO 2</v>
          </cell>
          <cell r="O61" t="str">
            <v>CAMBIO DE CUSTODIO</v>
          </cell>
        </row>
        <row r="62">
          <cell r="A62">
            <v>59</v>
          </cell>
          <cell r="B62">
            <v>45884</v>
          </cell>
          <cell r="C62" t="str">
            <v>HERRERA VALLEJO MARIO ALBERTO</v>
          </cell>
          <cell r="D62">
            <v>1752726990</v>
          </cell>
          <cell r="E62" t="str">
            <v>ESPECIALISTA DE PROYECTOS 2</v>
          </cell>
          <cell r="F62" t="str">
            <v>DIRECCIÓN DE NEGOCIOS</v>
          </cell>
          <cell r="G62" t="str">
            <v>OFICINA</v>
          </cell>
          <cell r="H62">
            <v>3</v>
          </cell>
          <cell r="I62" t="str">
            <v xml:space="preserve">AGUILERA JARAMILLO JACINTO ANDRES </v>
          </cell>
          <cell r="J62">
            <v>1712337086</v>
          </cell>
          <cell r="K62" t="str">
            <v>ASISTENTE DE NEGOCIOS 1</v>
          </cell>
          <cell r="L62" t="str">
            <v>FARINANGO GOMEZ FAUSTO OSWALDO</v>
          </cell>
          <cell r="M62">
            <v>1717440265</v>
          </cell>
          <cell r="N62" t="str">
            <v>ANALISTA ADMINISTRATIVO 2</v>
          </cell>
          <cell r="O62" t="str">
            <v>CAMBIO DE CUSTODIO</v>
          </cell>
        </row>
        <row r="63">
          <cell r="A63">
            <v>60</v>
          </cell>
          <cell r="B63">
            <v>45884</v>
          </cell>
          <cell r="C63" t="str">
            <v>FARINANGO GOMEZ FAUSTO OSWALDO</v>
          </cell>
          <cell r="D63">
            <v>1717440265</v>
          </cell>
          <cell r="E63" t="str">
            <v>ANALISTA ADMINISTRATIVO 2</v>
          </cell>
          <cell r="F63" t="str">
            <v>DIRECCIÓN JURIDICA</v>
          </cell>
          <cell r="G63" t="str">
            <v>OFICINA</v>
          </cell>
          <cell r="H63">
            <v>4</v>
          </cell>
          <cell r="I63" t="str">
            <v>CONDOR PAEZ MAYRA GABRIELA</v>
          </cell>
          <cell r="J63">
            <v>1717556706</v>
          </cell>
          <cell r="K63" t="str">
            <v>ESPECIALISTA DE ASESORIA JURIDICA Y PATROCINIO  1</v>
          </cell>
          <cell r="L63" t="str">
            <v>TOSCANO HERNANDEZ ANDREA</v>
          </cell>
          <cell r="M63">
            <v>1716538945</v>
          </cell>
          <cell r="N63" t="str">
            <v>ASISTENTE ADMINISTRATIVO 1</v>
          </cell>
          <cell r="O63" t="str">
            <v>CONSTATACIÓN FISICA 2025</v>
          </cell>
        </row>
        <row r="64">
          <cell r="A64">
            <v>61</v>
          </cell>
          <cell r="B64">
            <v>45884</v>
          </cell>
          <cell r="C64" t="str">
            <v>FARINANGO GOMEZ FAUSTO OSWALDO</v>
          </cell>
          <cell r="D64">
            <v>1717440265</v>
          </cell>
          <cell r="E64" t="str">
            <v>ANALISTA ADMINISTRATIVO 2</v>
          </cell>
          <cell r="F64" t="str">
            <v>DIRECCIÓN JURIDICA</v>
          </cell>
          <cell r="G64" t="str">
            <v>OFICINA</v>
          </cell>
          <cell r="H64">
            <v>4</v>
          </cell>
          <cell r="I64" t="str">
            <v xml:space="preserve">CORREA TOSCANO FELIPE SANTIAGO </v>
          </cell>
          <cell r="J64">
            <v>701885337</v>
          </cell>
          <cell r="K64" t="str">
            <v>ESPECIALISTA DE ASESORIA JURIDICA Y PATROCINIO  1</v>
          </cell>
          <cell r="L64" t="str">
            <v>TOSCANO HERNANDEZ ANDREA</v>
          </cell>
          <cell r="M64">
            <v>1716538945</v>
          </cell>
          <cell r="N64" t="str">
            <v>ASISTENTE ADMINISTRATIVO 1</v>
          </cell>
          <cell r="O64" t="str">
            <v>CONSTATACIÓN FISICA 2025</v>
          </cell>
        </row>
        <row r="65">
          <cell r="A65">
            <v>62</v>
          </cell>
          <cell r="B65">
            <v>45884</v>
          </cell>
          <cell r="C65" t="str">
            <v>FARINANGO GOMEZ FAUSTO OSWALDO</v>
          </cell>
          <cell r="D65">
            <v>1717440265</v>
          </cell>
          <cell r="E65" t="str">
            <v>ANALISTA ADMINISTRATIVO 2</v>
          </cell>
          <cell r="F65" t="str">
            <v>DIRECCIÓN JURIDICA</v>
          </cell>
          <cell r="G65" t="str">
            <v>OFICINA</v>
          </cell>
          <cell r="H65">
            <v>4</v>
          </cell>
          <cell r="I65" t="str">
            <v xml:space="preserve">OLMOS MORA AMPARO LILY </v>
          </cell>
          <cell r="J65">
            <v>1713578357</v>
          </cell>
          <cell r="K65" t="str">
            <v>ESPECIALISTA DE ASESORIA JURIDICA Y PATROCINIO  1</v>
          </cell>
          <cell r="L65" t="str">
            <v>TOSCANO HERNANDEZ ANDREA</v>
          </cell>
          <cell r="M65">
            <v>1716538945</v>
          </cell>
          <cell r="N65" t="str">
            <v>ASISTENTE ADMINISTRATIVO 1</v>
          </cell>
          <cell r="O65" t="str">
            <v>CONSTATACIÓN FISICA 2025</v>
          </cell>
        </row>
        <row r="66">
          <cell r="A66">
            <v>63</v>
          </cell>
          <cell r="B66">
            <v>45884</v>
          </cell>
          <cell r="C66" t="str">
            <v>FARINANGO GOMEZ FAUSTO OSWALDO</v>
          </cell>
          <cell r="D66">
            <v>1717440265</v>
          </cell>
          <cell r="E66" t="str">
            <v>ANALISTA ADMINISTRATIVO 2</v>
          </cell>
          <cell r="F66" t="str">
            <v>DIRECCIÓN JURIDICA</v>
          </cell>
          <cell r="G66" t="str">
            <v>OFICINA</v>
          </cell>
          <cell r="H66">
            <v>4</v>
          </cell>
          <cell r="I66" t="str">
            <v xml:space="preserve">ROJAS CARRANZA SANDRA PAULINA </v>
          </cell>
          <cell r="J66">
            <v>1803666153</v>
          </cell>
          <cell r="K66" t="str">
            <v>ANALISTA DE ASESORIA JURIDICA Y PATROCINIO 2</v>
          </cell>
          <cell r="L66" t="str">
            <v>TOSCANO HERNANDEZ ANDREA</v>
          </cell>
          <cell r="M66">
            <v>1716538945</v>
          </cell>
          <cell r="N66" t="str">
            <v>ASISTENTE ADMINISTRATIVO 1</v>
          </cell>
          <cell r="O66" t="str">
            <v>CONSTATACIÓN FISICA 2025</v>
          </cell>
        </row>
        <row r="67">
          <cell r="A67">
            <v>64</v>
          </cell>
          <cell r="B67">
            <v>45884</v>
          </cell>
          <cell r="C67" t="str">
            <v>FARINANGO GOMEZ FAUSTO OSWALDO</v>
          </cell>
          <cell r="D67">
            <v>1717440265</v>
          </cell>
          <cell r="E67" t="str">
            <v>ANALISTA ADMINISTRATIVO 2</v>
          </cell>
          <cell r="F67" t="str">
            <v>DIRECCIÓN JURIDICA</v>
          </cell>
          <cell r="G67" t="str">
            <v>OFICINA</v>
          </cell>
          <cell r="H67">
            <v>4</v>
          </cell>
          <cell r="I67" t="str">
            <v>CARRION BENITEZ JORGE LUIS</v>
          </cell>
          <cell r="J67">
            <v>1103376115</v>
          </cell>
          <cell r="K67" t="str">
            <v>DIRECTOR DE ASESORÍA JURÍDICA Y PATROCINIO</v>
          </cell>
          <cell r="L67" t="str">
            <v>TOSCANO HERNANDEZ ANDREA</v>
          </cell>
          <cell r="M67">
            <v>1716538945</v>
          </cell>
          <cell r="N67" t="str">
            <v>ASISTENTE ADMINISTRATIVO 1</v>
          </cell>
          <cell r="O67" t="str">
            <v>CONSTATACIÓN FISICA 2025</v>
          </cell>
        </row>
        <row r="68">
          <cell r="A68">
            <v>65</v>
          </cell>
          <cell r="B68">
            <v>45884</v>
          </cell>
          <cell r="C68" t="str">
            <v>FARINANGO GOMEZ FAUSTO OSWALDO</v>
          </cell>
          <cell r="D68">
            <v>1717440265</v>
          </cell>
          <cell r="E68" t="str">
            <v>ANALISTA ADMINISTRATIVO 2</v>
          </cell>
          <cell r="F68" t="str">
            <v>DIRECCIÓN DE PLANIFICACIÓN</v>
          </cell>
          <cell r="G68" t="str">
            <v>OFICINA</v>
          </cell>
          <cell r="H68">
            <v>4</v>
          </cell>
          <cell r="I68" t="str">
            <v>CONDO JARAMILLO CARLOS ALDHAIR</v>
          </cell>
          <cell r="J68">
            <v>1726687062</v>
          </cell>
          <cell r="K68" t="str">
            <v>ASISTENTE DE PROCESOS Y SERVICIOS 1</v>
          </cell>
          <cell r="L68" t="str">
            <v>TOSCANO HERNANDEZ ANDREA</v>
          </cell>
          <cell r="M68">
            <v>1716538945</v>
          </cell>
          <cell r="N68" t="str">
            <v>ASISTENTE ADMINISTRATIVO 1</v>
          </cell>
          <cell r="O68" t="str">
            <v>CONSTATACIÓN FISICA 2025</v>
          </cell>
        </row>
        <row r="69">
          <cell r="A69">
            <v>66</v>
          </cell>
          <cell r="B69">
            <v>45884</v>
          </cell>
          <cell r="C69" t="str">
            <v>FARINANGO GOMEZ FAUSTO OSWALDO</v>
          </cell>
          <cell r="D69">
            <v>1717440265</v>
          </cell>
          <cell r="E69" t="str">
            <v>ANALISTA ADMINISTRATIVO 2</v>
          </cell>
          <cell r="F69" t="str">
            <v>DIRECCIÓN DE PLANIFICACIÓN</v>
          </cell>
          <cell r="G69" t="str">
            <v>OFICINA</v>
          </cell>
          <cell r="H69">
            <v>4</v>
          </cell>
          <cell r="I69" t="str">
            <v>CHIRIBOGA CAMPOS JENNIFER ELIZABETH</v>
          </cell>
          <cell r="J69">
            <v>1351781586</v>
          </cell>
          <cell r="K69" t="str">
            <v>SECRETARIA EJECUTIVA</v>
          </cell>
          <cell r="L69" t="str">
            <v>TOSCANO HERNANDEZ ANDREA</v>
          </cell>
          <cell r="M69">
            <v>1716538945</v>
          </cell>
          <cell r="N69" t="str">
            <v>ASISTENTE ADMINISTRATIVO 1</v>
          </cell>
          <cell r="O69" t="str">
            <v>CONSTATACIÓN FISICA 2025</v>
          </cell>
        </row>
        <row r="70">
          <cell r="A70">
            <v>67</v>
          </cell>
          <cell r="B70">
            <v>45884</v>
          </cell>
          <cell r="C70" t="str">
            <v>FARINANGO GOMEZ FAUSTO OSWALDO</v>
          </cell>
          <cell r="D70">
            <v>1717440265</v>
          </cell>
          <cell r="E70" t="str">
            <v>ANALISTA ADMINISTRATIVO 2</v>
          </cell>
          <cell r="F70" t="str">
            <v>DIRECCIÓN DE PLANIFICACIÓN</v>
          </cell>
          <cell r="G70" t="str">
            <v>OFICINA</v>
          </cell>
          <cell r="H70">
            <v>4</v>
          </cell>
          <cell r="I70" t="str">
            <v>CHAVEZ UREÑA CRISTIAN ENRIQUE</v>
          </cell>
          <cell r="J70">
            <v>603582420</v>
          </cell>
          <cell r="K70" t="str">
            <v>ANALISTA DE PLANIFICACION Y SEGUIMIENTO 3</v>
          </cell>
          <cell r="L70" t="str">
            <v>TOSCANO HERNANDEZ ANDREA</v>
          </cell>
          <cell r="M70">
            <v>1716538945</v>
          </cell>
          <cell r="N70" t="str">
            <v>ASISTENTE ADMINISTRATIVO 1</v>
          </cell>
          <cell r="O70" t="str">
            <v>CONSTATACIÓN FISICA 2025</v>
          </cell>
        </row>
        <row r="71">
          <cell r="A71">
            <v>68</v>
          </cell>
          <cell r="B71">
            <v>45884</v>
          </cell>
          <cell r="C71" t="str">
            <v>FARINANGO GOMEZ FAUSTO OSWALDO</v>
          </cell>
          <cell r="D71">
            <v>1717440265</v>
          </cell>
          <cell r="E71" t="str">
            <v>ANALISTA ADMINISTRATIVO 2</v>
          </cell>
          <cell r="F71" t="str">
            <v>DIRECCIÓN DE PLANIFICACIÓN</v>
          </cell>
          <cell r="G71" t="str">
            <v>OFICINA</v>
          </cell>
          <cell r="H71">
            <v>4</v>
          </cell>
          <cell r="I71" t="str">
            <v>RUBIO SALAZAR RICHARD EDUARDO</v>
          </cell>
          <cell r="J71">
            <v>1714804117</v>
          </cell>
          <cell r="K71" t="str">
            <v>ANALISTA DE PLANIFICACION Y SEGUIMIENTO 3</v>
          </cell>
          <cell r="L71" t="str">
            <v>TOSCANO HERNANDEZ ANDREA</v>
          </cell>
          <cell r="M71">
            <v>1716538945</v>
          </cell>
          <cell r="N71" t="str">
            <v>ASISTENTE ADMINISTRATIVO 1</v>
          </cell>
          <cell r="O71" t="str">
            <v>CONSTATACIÓN FISICA 2025</v>
          </cell>
        </row>
        <row r="72">
          <cell r="A72">
            <v>69</v>
          </cell>
          <cell r="B72">
            <v>45884</v>
          </cell>
          <cell r="C72" t="str">
            <v>FARINANGO GOMEZ FAUSTO OSWALDO</v>
          </cell>
          <cell r="D72">
            <v>1717440265</v>
          </cell>
          <cell r="E72" t="str">
            <v>ANALISTA ADMINISTRATIVO 2</v>
          </cell>
          <cell r="F72" t="str">
            <v>DIRECCIÓN DE PLANIFICACIÓN</v>
          </cell>
          <cell r="G72" t="str">
            <v>OFICINA</v>
          </cell>
          <cell r="H72">
            <v>4</v>
          </cell>
          <cell r="I72" t="str">
            <v>MORALES ESCOBAR MARIA GABRIELA</v>
          </cell>
          <cell r="J72">
            <v>1716186554</v>
          </cell>
          <cell r="K72" t="str">
            <v>DIRECTOR/A DE PLANIFICACION</v>
          </cell>
          <cell r="L72" t="str">
            <v>TOSCANO HERNANDEZ ANDREA</v>
          </cell>
          <cell r="M72">
            <v>1716538945</v>
          </cell>
          <cell r="N72" t="str">
            <v>ASISTENTE ADMINISTRATIVO 1</v>
          </cell>
          <cell r="O72" t="str">
            <v>CONSTATACIÓN FISICA 2025</v>
          </cell>
        </row>
        <row r="73">
          <cell r="A73">
            <v>70</v>
          </cell>
          <cell r="B73">
            <v>45884</v>
          </cell>
          <cell r="C73" t="str">
            <v>FARINANGO GOMEZ FAUSTO OSWALDO</v>
          </cell>
          <cell r="D73">
            <v>1717440265</v>
          </cell>
          <cell r="E73" t="str">
            <v>ANALISTA ADMINISTRATIVO 2</v>
          </cell>
          <cell r="F73" t="str">
            <v>DIRECCIÓN DE PLANIFICACIÓN-ASESORÍA</v>
          </cell>
          <cell r="G73" t="str">
            <v>OFICINA</v>
          </cell>
          <cell r="H73">
            <v>4</v>
          </cell>
          <cell r="I73" t="str">
            <v>SIMBA ASIPUELA CARMEN ELENA</v>
          </cell>
          <cell r="J73">
            <v>1715591895</v>
          </cell>
          <cell r="K73" t="str">
            <v>ANALISTA ADMINISTRATIVO 2</v>
          </cell>
          <cell r="L73" t="str">
            <v>TOSCANO HERNANDEZ ANDREA</v>
          </cell>
          <cell r="M73">
            <v>1716538945</v>
          </cell>
          <cell r="N73" t="str">
            <v>ASISTENTE ADMINISTRATIVO 1</v>
          </cell>
          <cell r="O73" t="str">
            <v>CONSTATACIÓN FISICA 2025</v>
          </cell>
        </row>
        <row r="74">
          <cell r="A74">
            <v>71</v>
          </cell>
          <cell r="B74">
            <v>45884</v>
          </cell>
          <cell r="C74" t="str">
            <v>FARINANGO GOMEZ FAUSTO OSWALDO</v>
          </cell>
          <cell r="D74">
            <v>1717440265</v>
          </cell>
          <cell r="E74" t="str">
            <v>ANALISTA ADMINISTRATIVO 2</v>
          </cell>
          <cell r="F74" t="str">
            <v>DIRECCIÓN DE PLANIFICACIÓN</v>
          </cell>
          <cell r="G74" t="str">
            <v>GESTIÓN TÉCNICA</v>
          </cell>
          <cell r="H74">
            <v>4</v>
          </cell>
          <cell r="I74" t="str">
            <v>INTRIAGO ALCIVAR JONATHAN BRYAN</v>
          </cell>
          <cell r="J74">
            <v>1725492407</v>
          </cell>
          <cell r="K74" t="str">
            <v>ANALISTA DE GESTION TECNICA 2</v>
          </cell>
          <cell r="L74" t="str">
            <v>TOSCANO HERNANDEZ ANDREA</v>
          </cell>
          <cell r="M74">
            <v>1716538945</v>
          </cell>
          <cell r="N74" t="str">
            <v>ASISTENTE ADMINISTRATIVO 1</v>
          </cell>
          <cell r="O74" t="str">
            <v>CONSTATACIÓN FISICA 2025</v>
          </cell>
        </row>
        <row r="75">
          <cell r="A75">
            <v>72</v>
          </cell>
          <cell r="B75">
            <v>45884</v>
          </cell>
          <cell r="C75" t="str">
            <v>FARINANGO GOMEZ FAUSTO OSWALDO</v>
          </cell>
          <cell r="D75">
            <v>1717440265</v>
          </cell>
          <cell r="E75" t="str">
            <v>ANALISTA ADMINISTRATIVO 2</v>
          </cell>
          <cell r="F75" t="str">
            <v>GERENCIA GENERAL</v>
          </cell>
          <cell r="G75" t="str">
            <v>ASESORÍA DE GERENCIA</v>
          </cell>
          <cell r="H75">
            <v>4</v>
          </cell>
          <cell r="I75" t="str">
            <v>CAÑIZARES JARAMILLO ANA KATHERIN</v>
          </cell>
          <cell r="J75">
            <v>1723217350</v>
          </cell>
          <cell r="K75" t="str">
            <v xml:space="preserve">ASESOR </v>
          </cell>
          <cell r="L75" t="str">
            <v>TOSCANO HERNANDEZ ANDREA</v>
          </cell>
          <cell r="M75">
            <v>1716538945</v>
          </cell>
          <cell r="N75" t="str">
            <v>ASISTENTE ADMINISTRATIVO 1</v>
          </cell>
          <cell r="O75" t="str">
            <v>CONSTATACIÓN FISICA 2025</v>
          </cell>
        </row>
        <row r="76">
          <cell r="A76">
            <v>73</v>
          </cell>
          <cell r="B76">
            <v>45870</v>
          </cell>
          <cell r="C76" t="str">
            <v>FARINANGO GOMEZ FAUSTO OSWALDO</v>
          </cell>
          <cell r="D76">
            <v>1717440265</v>
          </cell>
          <cell r="E76" t="str">
            <v>ANALISTA ADMINISTRATIVO 2</v>
          </cell>
          <cell r="F76" t="str">
            <v>DTHA</v>
          </cell>
          <cell r="G76" t="str">
            <v>VICTORIA DEL SUR-BODEGA DE MANTENIMIENTO</v>
          </cell>
          <cell r="H76" t="str">
            <v>MANZANA 13</v>
          </cell>
          <cell r="I76" t="str">
            <v>BRUN GUILLEN JESUS VICENTE</v>
          </cell>
          <cell r="J76">
            <v>1304742727</v>
          </cell>
          <cell r="K76" t="str">
            <v>ANALISTA DE EJECUCION DE PROYECTOS 3</v>
          </cell>
          <cell r="L76" t="str">
            <v>TOSCANO HERNANDEZ ANDREA</v>
          </cell>
          <cell r="M76">
            <v>1716538945</v>
          </cell>
          <cell r="N76" t="str">
            <v>ASISTENTE ADMINISTRATIVO 1</v>
          </cell>
          <cell r="O76" t="str">
            <v>CONSTATACIÓN FISICA 2025</v>
          </cell>
        </row>
        <row r="77">
          <cell r="A77">
            <v>74</v>
          </cell>
          <cell r="B77">
            <v>45873</v>
          </cell>
          <cell r="C77" t="str">
            <v>BRUN GUILLEN JESUS VICENTE</v>
          </cell>
          <cell r="D77">
            <v>1304742727</v>
          </cell>
          <cell r="E77" t="str">
            <v>ANALISTA DE EJECUCION DE PROYECTOS 3</v>
          </cell>
          <cell r="F77" t="str">
            <v>DTHA</v>
          </cell>
          <cell r="G77" t="str">
            <v>VICTORIA DEL SUR-BODEGA DE MANTENIMIENTO</v>
          </cell>
          <cell r="H77" t="str">
            <v>MANZANA 13</v>
          </cell>
          <cell r="I77" t="str">
            <v>MERA ROMERO CLAUDIO BERNARDO</v>
          </cell>
          <cell r="J77">
            <v>1309652590</v>
          </cell>
          <cell r="K77" t="str">
            <v>ESPECIALISTA ADMINISTRATIVO 2</v>
          </cell>
          <cell r="L77" t="str">
            <v>FARINANGO GOMEZ FAUSTO OSWALDO</v>
          </cell>
          <cell r="M77">
            <v>1717440265</v>
          </cell>
          <cell r="N77" t="str">
            <v>ANALISTA ADMINISTRATIVO 2</v>
          </cell>
          <cell r="O77" t="str">
            <v>CAMBIO DE CUSTODIO</v>
          </cell>
        </row>
        <row r="78">
          <cell r="A78">
            <v>75</v>
          </cell>
          <cell r="B78">
            <v>45894</v>
          </cell>
          <cell r="C78" t="str">
            <v>VALLEJO NOGUERA KELLY HERMELINDA</v>
          </cell>
          <cell r="D78">
            <v>1400338214</v>
          </cell>
          <cell r="E78" t="str">
            <v>AUDITOR INTERNO 1</v>
          </cell>
          <cell r="F78" t="str">
            <v>DTHA</v>
          </cell>
          <cell r="G78" t="str">
            <v>BIENES</v>
          </cell>
          <cell r="H78">
            <v>3</v>
          </cell>
          <cell r="I78" t="str">
            <v>FARINANGO GOMEZ FAUSTO OSWALDO</v>
          </cell>
          <cell r="J78">
            <v>1717440265</v>
          </cell>
          <cell r="K78" t="str">
            <v>ANALISTA ADMINISTRATIVO 2</v>
          </cell>
          <cell r="L78" t="str">
            <v>TOSCANO HERNANDEZ ANDREA</v>
          </cell>
          <cell r="M78">
            <v>1716538945</v>
          </cell>
          <cell r="N78" t="str">
            <v>ASISTENTE ADMINISTRATIVO 1</v>
          </cell>
          <cell r="O78" t="str">
            <v>CAMBIO DE CUSTODIO</v>
          </cell>
        </row>
        <row r="79">
          <cell r="A79">
            <v>76</v>
          </cell>
          <cell r="B79">
            <v>45884</v>
          </cell>
          <cell r="C79" t="str">
            <v>FARINANGO GOMEZ FAUSTO OSWALDO</v>
          </cell>
          <cell r="D79">
            <v>1717440265</v>
          </cell>
          <cell r="E79" t="str">
            <v>ANALISTA ADMINISTRATIVO 2</v>
          </cell>
          <cell r="F79" t="str">
            <v>DIRECCIÓN DE GESTIÓN TÉCNICA</v>
          </cell>
          <cell r="G79" t="str">
            <v>OFICINA</v>
          </cell>
          <cell r="H79">
            <v>5</v>
          </cell>
          <cell r="I79" t="str">
            <v>TORRES CUEVA VERONICA YOLANDA</v>
          </cell>
          <cell r="J79">
            <v>1105558074</v>
          </cell>
          <cell r="K79" t="str">
            <v>ANALISTA DE GESTION TECNICA 2</v>
          </cell>
          <cell r="L79" t="str">
            <v>TOSCANO HERNANDEZ ANDREA</v>
          </cell>
          <cell r="M79">
            <v>1716538945</v>
          </cell>
          <cell r="N79" t="str">
            <v>ASISTENTE ADMINISTRATIVO 1</v>
          </cell>
          <cell r="O79" t="str">
            <v>CONSTATACIÓN FISICA 2025</v>
          </cell>
        </row>
        <row r="80">
          <cell r="A80">
            <v>77</v>
          </cell>
          <cell r="B80">
            <v>45898</v>
          </cell>
          <cell r="C80" t="str">
            <v>TORRES CUEVA VERONICA YOLANDA</v>
          </cell>
          <cell r="D80">
            <v>1105558074</v>
          </cell>
          <cell r="E80" t="str">
            <v>ANALISTA DE GESTION TECNICA 2</v>
          </cell>
          <cell r="F80" t="str">
            <v>DIRECCIÓN DE GESTIÓN TÉCNICA</v>
          </cell>
          <cell r="G80" t="str">
            <v>OFICINA</v>
          </cell>
          <cell r="H80">
            <v>5</v>
          </cell>
          <cell r="I80" t="str">
            <v>CHIMARRO ALOMOTO PAMELA MISHELL</v>
          </cell>
          <cell r="J80">
            <v>1717535692</v>
          </cell>
          <cell r="K80" t="str">
            <v>ASISTENTE DE GESTION TECNICA 2</v>
          </cell>
          <cell r="L80" t="str">
            <v>FARINANGO GOMEZ FAUSTO OSWALDO</v>
          </cell>
          <cell r="M80">
            <v>1717440265</v>
          </cell>
          <cell r="N80" t="str">
            <v>ANALISTA ADMINISTRATIVO 2</v>
          </cell>
          <cell r="O80" t="str">
            <v>CAMBIO DE CUSTODIO</v>
          </cell>
        </row>
        <row r="81">
          <cell r="A81">
            <v>78</v>
          </cell>
          <cell r="B81">
            <v>45898</v>
          </cell>
          <cell r="C81" t="str">
            <v>RODRIGUEZ CARRILLO ELLIS JAEL</v>
          </cell>
          <cell r="D81">
            <v>1720227550</v>
          </cell>
          <cell r="E81" t="str">
            <v>ESPECIALISTA DE ASESORIA JURIDICA Y PATROCINIO  1</v>
          </cell>
          <cell r="F81" t="str">
            <v>DIRECCIÓN JURIDICA</v>
          </cell>
          <cell r="G81" t="str">
            <v>OFICINA</v>
          </cell>
          <cell r="H81">
            <v>4</v>
          </cell>
          <cell r="I81" t="str">
            <v>ESPINOSA SALAZAR MARIA LORENA</v>
          </cell>
          <cell r="J81">
            <v>1103379184</v>
          </cell>
          <cell r="K81" t="str">
            <v>ESPECIALIZTA EN ASESORÍA JURÍDICA Y PATROCINIO</v>
          </cell>
          <cell r="L81" t="str">
            <v>FARINANGO GOMEZ FAUSTO OSWALDO</v>
          </cell>
          <cell r="M81">
            <v>1717440265</v>
          </cell>
          <cell r="N81" t="str">
            <v>ANALISTA ADMINISTRATIVO 2</v>
          </cell>
          <cell r="O81" t="str">
            <v>CAMBIO DE CUSTODIO</v>
          </cell>
        </row>
        <row r="82">
          <cell r="A82">
            <v>79</v>
          </cell>
          <cell r="B82">
            <v>45903</v>
          </cell>
          <cell r="C82" t="str">
            <v>INTRIAGO ALCIVAR JONATHAN BRYAN</v>
          </cell>
          <cell r="D82">
            <v>1725492407</v>
          </cell>
          <cell r="E82" t="str">
            <v>ANALISTA DE GESTION TECNICA 2</v>
          </cell>
          <cell r="F82" t="str">
            <v>DTHA</v>
          </cell>
          <cell r="G82" t="str">
            <v>BIENES</v>
          </cell>
          <cell r="H82">
            <v>3</v>
          </cell>
          <cell r="I82" t="str">
            <v>FARINANGO GOMEZ FAUSTO OSWALDO</v>
          </cell>
          <cell r="J82">
            <v>1717440265</v>
          </cell>
          <cell r="K82" t="str">
            <v>ANALISTA ADMINISTRATIVO 2</v>
          </cell>
          <cell r="L82" t="str">
            <v>TOSCANO HERNANDEZ ANDREA</v>
          </cell>
          <cell r="M82">
            <v>1716538945</v>
          </cell>
          <cell r="N82" t="str">
            <v>ASISTENTE ADMINISTRATIVO 1</v>
          </cell>
          <cell r="O82" t="str">
            <v>CAMBIO DE CUSTODIO</v>
          </cell>
        </row>
        <row r="83">
          <cell r="A83">
            <v>80</v>
          </cell>
          <cell r="B83">
            <v>45903</v>
          </cell>
          <cell r="C83" t="str">
            <v>FARINANGO GOMEZ FAUSTO OSWALDO</v>
          </cell>
          <cell r="D83">
            <v>1717440265</v>
          </cell>
          <cell r="E83" t="str">
            <v>ANALISTA ADMINISTRATIVO 2</v>
          </cell>
          <cell r="F83" t="str">
            <v>DIRECCION DE GESTION SOCIAL</v>
          </cell>
          <cell r="G83" t="str">
            <v>OFICINA 1</v>
          </cell>
          <cell r="H83">
            <v>5</v>
          </cell>
          <cell r="I83" t="str">
            <v>VARGAS FALCONI MARIA BELEN</v>
          </cell>
          <cell r="J83">
            <v>604726323</v>
          </cell>
          <cell r="K83" t="str">
            <v>ASISTENTE DE GESTION SOCIAL 2</v>
          </cell>
          <cell r="L83" t="str">
            <v>TOSCANO HERNANDEZ ANDREA</v>
          </cell>
          <cell r="M83">
            <v>1716538945</v>
          </cell>
          <cell r="N83" t="str">
            <v>ASISTENTE ADMINISTRATIVO 1</v>
          </cell>
          <cell r="O83" t="str">
            <v>CONSTATACIÓN FISICA 2025</v>
          </cell>
        </row>
        <row r="84">
          <cell r="A84">
            <v>81</v>
          </cell>
          <cell r="B84">
            <v>45903</v>
          </cell>
          <cell r="C84" t="str">
            <v>FARINANGO GOMEZ FAUSTO OSWALDO</v>
          </cell>
          <cell r="D84">
            <v>1717440265</v>
          </cell>
          <cell r="E84" t="str">
            <v>ANALISTA ADMINISTRATIVO 2</v>
          </cell>
          <cell r="F84" t="str">
            <v>DIRECCION DE GESTION SOCIAL</v>
          </cell>
          <cell r="G84" t="str">
            <v>OFICINA 1</v>
          </cell>
          <cell r="H84">
            <v>5</v>
          </cell>
          <cell r="I84" t="str">
            <v>LOZANO CEVALLOS ANGIE NICOLE</v>
          </cell>
          <cell r="J84">
            <v>1750843284</v>
          </cell>
          <cell r="K84" t="str">
            <v>ASISTENTE DE PROCESOS Y SERVICIOS 1</v>
          </cell>
          <cell r="L84" t="str">
            <v>TOSCANO HERNANDEZ ANDREA</v>
          </cell>
          <cell r="M84">
            <v>1716538945</v>
          </cell>
          <cell r="N84" t="str">
            <v>ASISTENTE ADMINISTRATIVO 1</v>
          </cell>
          <cell r="O84" t="str">
            <v>CONSTATACIÓN FISICA 2025</v>
          </cell>
        </row>
        <row r="85">
          <cell r="A85">
            <v>82</v>
          </cell>
          <cell r="B85">
            <v>45903</v>
          </cell>
          <cell r="C85" t="str">
            <v>FARINANGO GOMEZ FAUSTO OSWALDO</v>
          </cell>
          <cell r="D85">
            <v>1717440265</v>
          </cell>
          <cell r="E85" t="str">
            <v>ANALISTA ADMINISTRATIVO 2</v>
          </cell>
          <cell r="F85" t="str">
            <v>DIRECCION DE GESTION SOCIAL</v>
          </cell>
          <cell r="G85" t="str">
            <v>OFICINA 1</v>
          </cell>
          <cell r="H85">
            <v>5</v>
          </cell>
          <cell r="I85" t="str">
            <v xml:space="preserve">CALDERON FLORES GABRIELA FERNANDA </v>
          </cell>
          <cell r="J85">
            <v>1716966989</v>
          </cell>
          <cell r="K85" t="str">
            <v>ASISTENTE DE GESTION SOCIAL 1</v>
          </cell>
          <cell r="L85" t="str">
            <v>TOSCANO HERNANDEZ ANDREA</v>
          </cell>
          <cell r="M85">
            <v>1716538945</v>
          </cell>
          <cell r="N85" t="str">
            <v>ASISTENTE ADMINISTRATIVO 1</v>
          </cell>
          <cell r="O85" t="str">
            <v>CONSTATACIÓN FISICA 2025</v>
          </cell>
        </row>
        <row r="86">
          <cell r="A86">
            <v>83</v>
          </cell>
          <cell r="B86">
            <v>45903</v>
          </cell>
          <cell r="C86" t="str">
            <v>FARINANGO GOMEZ FAUSTO OSWALDO</v>
          </cell>
          <cell r="D86">
            <v>1717440265</v>
          </cell>
          <cell r="E86" t="str">
            <v>ANALISTA ADMINISTRATIVO 2</v>
          </cell>
          <cell r="F86" t="str">
            <v>DIRECCION DE GESTION SOCIAL</v>
          </cell>
          <cell r="G86" t="str">
            <v>OFICINA 2</v>
          </cell>
          <cell r="H86">
            <v>5</v>
          </cell>
          <cell r="I86" t="str">
            <v xml:space="preserve">JARAMILLO MANTILLA MARIA ALEXANDRA </v>
          </cell>
          <cell r="J86">
            <v>1710223387</v>
          </cell>
          <cell r="K86" t="str">
            <v>ESPECIALISTA DE GESTION SOCIAL 2</v>
          </cell>
          <cell r="L86" t="str">
            <v>TOSCANO HERNANDEZ ANDREA</v>
          </cell>
          <cell r="M86">
            <v>1716538945</v>
          </cell>
          <cell r="N86" t="str">
            <v>ASISTENTE ADMINISTRATIVO 1</v>
          </cell>
          <cell r="O86" t="str">
            <v>CONSTATACIÓN FISICA 2025</v>
          </cell>
        </row>
        <row r="87">
          <cell r="A87">
            <v>84</v>
          </cell>
          <cell r="B87">
            <v>45903</v>
          </cell>
          <cell r="C87" t="str">
            <v>FARINANGO GOMEZ FAUSTO OSWALDO</v>
          </cell>
          <cell r="D87">
            <v>1717440265</v>
          </cell>
          <cell r="E87" t="str">
            <v>ANALISTA ADMINISTRATIVO 2</v>
          </cell>
          <cell r="F87" t="str">
            <v>DIRECCION DE GESTION SOCIAL</v>
          </cell>
          <cell r="G87" t="str">
            <v>OFICINA 2</v>
          </cell>
          <cell r="H87">
            <v>5</v>
          </cell>
          <cell r="I87" t="str">
            <v>ROJAS PAIVA YOLANDA</v>
          </cell>
          <cell r="J87">
            <v>1722325436</v>
          </cell>
          <cell r="K87" t="str">
            <v>ESPECIALISTA DE GESTION SOCIAL 1</v>
          </cell>
          <cell r="L87" t="str">
            <v>TOSCANO HERNANDEZ ANDREA</v>
          </cell>
          <cell r="M87">
            <v>1716538945</v>
          </cell>
          <cell r="N87" t="str">
            <v>ASISTENTE ADMINISTRATIVO 1</v>
          </cell>
          <cell r="O87" t="str">
            <v>CONSTATACIÓN FISICA 2025</v>
          </cell>
        </row>
        <row r="88">
          <cell r="A88">
            <v>85</v>
          </cell>
          <cell r="B88">
            <v>45903</v>
          </cell>
          <cell r="C88" t="str">
            <v>FARINANGO GOMEZ FAUSTO OSWALDO</v>
          </cell>
          <cell r="D88">
            <v>1717440265</v>
          </cell>
          <cell r="E88" t="str">
            <v>ANALISTA ADMINISTRATIVO 2</v>
          </cell>
          <cell r="F88" t="str">
            <v>DIRECCION DE GESTION SOCIAL</v>
          </cell>
          <cell r="G88" t="str">
            <v>OFICINA 2-DIRECTOR</v>
          </cell>
          <cell r="H88">
            <v>5</v>
          </cell>
          <cell r="I88" t="str">
            <v>BOLIVAR GUAYACUNDO ALFONSO</v>
          </cell>
          <cell r="J88">
            <v>1713783841</v>
          </cell>
          <cell r="K88" t="str">
            <v>DIRECTOR/A DE GESTION SOCIAL</v>
          </cell>
          <cell r="L88" t="str">
            <v>TOSCANO HERNANDEZ ANDREA</v>
          </cell>
          <cell r="M88">
            <v>1716538945</v>
          </cell>
          <cell r="N88" t="str">
            <v>ASISTENTE ADMINISTRATIVO 1</v>
          </cell>
          <cell r="O88" t="str">
            <v>CONSTATACIÓN FISICA 2025</v>
          </cell>
        </row>
        <row r="89">
          <cell r="A89">
            <v>86</v>
          </cell>
          <cell r="B89">
            <v>45903</v>
          </cell>
          <cell r="C89" t="str">
            <v>FARINANGO GOMEZ FAUSTO OSWALDO</v>
          </cell>
          <cell r="D89">
            <v>1717440265</v>
          </cell>
          <cell r="E89" t="str">
            <v>ANALISTA ADMINISTRATIVO 2</v>
          </cell>
          <cell r="F89" t="str">
            <v>DIRECCION DE COMUNICACION SOCIAL Y MARKETING</v>
          </cell>
          <cell r="G89" t="str">
            <v>OFICINA</v>
          </cell>
          <cell r="H89">
            <v>5</v>
          </cell>
          <cell r="I89" t="str">
            <v>SANDOVAL REYES ANA BELEN</v>
          </cell>
          <cell r="J89">
            <v>1718215765</v>
          </cell>
          <cell r="K89" t="str">
            <v>ANALISTA DE COMUNICACION SOCIAL Y MARKETING 2</v>
          </cell>
          <cell r="L89" t="str">
            <v>TOSCANO HERNANDEZ ANDREA</v>
          </cell>
          <cell r="M89">
            <v>1716538945</v>
          </cell>
          <cell r="N89" t="str">
            <v>ASISTENTE ADMINISTRATIVO 1</v>
          </cell>
          <cell r="O89" t="str">
            <v>CONSTATACIÓN FISICA 2025</v>
          </cell>
        </row>
        <row r="90">
          <cell r="A90">
            <v>87</v>
          </cell>
          <cell r="B90">
            <v>45903</v>
          </cell>
          <cell r="C90" t="str">
            <v>FARINANGO GOMEZ FAUSTO OSWALDO</v>
          </cell>
          <cell r="D90">
            <v>1717440265</v>
          </cell>
          <cell r="E90" t="str">
            <v>ANALISTA ADMINISTRATIVO 2</v>
          </cell>
          <cell r="F90" t="str">
            <v>DIRECCION DE COMUNICACION SOCIAL Y MARKETING</v>
          </cell>
          <cell r="G90" t="str">
            <v>OFICINA</v>
          </cell>
          <cell r="H90">
            <v>5</v>
          </cell>
          <cell r="I90" t="str">
            <v>MAYORGA TAPIA ROSA BELEN</v>
          </cell>
          <cell r="J90">
            <v>1802430510</v>
          </cell>
          <cell r="K90" t="str">
            <v>DIRECTOR/A DE COMUNICACIÓN SOCIAL Y MARKETING</v>
          </cell>
          <cell r="L90" t="str">
            <v>TOSCANO HERNANDEZ ANDREA</v>
          </cell>
          <cell r="M90">
            <v>1716538945</v>
          </cell>
          <cell r="N90" t="str">
            <v>ASISTENTE ADMINISTRATIVO 1</v>
          </cell>
          <cell r="O90" t="str">
            <v>CONSTATACIÓN FISICA 2025</v>
          </cell>
        </row>
        <row r="91">
          <cell r="A91">
            <v>88</v>
          </cell>
          <cell r="B91">
            <v>45903</v>
          </cell>
          <cell r="C91" t="str">
            <v>FARINANGO GOMEZ FAUSTO OSWALDO</v>
          </cell>
          <cell r="D91">
            <v>1717440265</v>
          </cell>
          <cell r="E91" t="str">
            <v>ANALISTA ADMINISTRATIVO 2</v>
          </cell>
          <cell r="F91" t="str">
            <v>DIRECCION DE EJECUCION DE PROYECTOS</v>
          </cell>
          <cell r="G91" t="str">
            <v>GOU-OFICINA</v>
          </cell>
          <cell r="H91">
            <v>5</v>
          </cell>
          <cell r="I91" t="str">
            <v>VILLACIS CHAVEZ FABIAN SEBASTIAN</v>
          </cell>
          <cell r="J91">
            <v>1717171886</v>
          </cell>
          <cell r="K91" t="str">
            <v>ESPECIALISTA DE CONTROL, SUPERVISION Y FISCALIZACION 2</v>
          </cell>
          <cell r="L91" t="str">
            <v>TOSCANO HERNANDEZ ANDREA</v>
          </cell>
          <cell r="M91">
            <v>1716538945</v>
          </cell>
          <cell r="N91" t="str">
            <v>ASISTENTE ADMINISTRATIVO 1</v>
          </cell>
          <cell r="O91" t="str">
            <v>CONSTATACIÓN FISICA 2025</v>
          </cell>
        </row>
        <row r="92">
          <cell r="A92">
            <v>89</v>
          </cell>
          <cell r="B92">
            <v>45903</v>
          </cell>
          <cell r="C92" t="str">
            <v>FARINANGO GOMEZ FAUSTO OSWALDO</v>
          </cell>
          <cell r="D92">
            <v>1717440265</v>
          </cell>
          <cell r="E92" t="str">
            <v>ANALISTA ADMINISTRATIVO 2</v>
          </cell>
          <cell r="F92" t="str">
            <v>DIRECCION DE EJECUCION DE PROYECTOS</v>
          </cell>
          <cell r="G92" t="str">
            <v>GOU-OFICINA</v>
          </cell>
          <cell r="H92">
            <v>5</v>
          </cell>
          <cell r="I92" t="str">
            <v>JACOME ANDRADE GRACE LIZETH</v>
          </cell>
          <cell r="J92">
            <v>1722340096</v>
          </cell>
          <cell r="K92" t="str">
            <v>ANALISTA DE EJECUCION DE PROYECTOS 3</v>
          </cell>
          <cell r="L92" t="str">
            <v>TOSCANO HERNANDEZ ANDREA</v>
          </cell>
          <cell r="M92">
            <v>1716538945</v>
          </cell>
          <cell r="N92" t="str">
            <v>ASISTENTE ADMINISTRATIVO 1</v>
          </cell>
          <cell r="O92" t="str">
            <v>CONSTATACIÓN FISICA 2025</v>
          </cell>
        </row>
        <row r="93">
          <cell r="A93">
            <v>90</v>
          </cell>
          <cell r="B93">
            <v>45903</v>
          </cell>
          <cell r="C93" t="str">
            <v>FARINANGO GOMEZ FAUSTO OSWALDO</v>
          </cell>
          <cell r="D93">
            <v>1717440265</v>
          </cell>
          <cell r="E93" t="str">
            <v>ANALISTA ADMINISTRATIVO 2</v>
          </cell>
          <cell r="F93" t="str">
            <v>DIRECCIÓN DE CONTROL, SUPERVISIÓN Y EVALUACIÓN</v>
          </cell>
          <cell r="G93" t="str">
            <v>GOU-OFICINA</v>
          </cell>
          <cell r="H93">
            <v>5</v>
          </cell>
          <cell r="I93" t="str">
            <v>TORRES VILLAVICENCIO EDUARDO JAVIER</v>
          </cell>
          <cell r="J93">
            <v>1715205751</v>
          </cell>
          <cell r="K93" t="str">
            <v>DIRECTOR/A DE CONTROL, SUPERVISION Y EVALUACION</v>
          </cell>
          <cell r="L93" t="str">
            <v>TOSCANO HERNANDEZ ANDREA</v>
          </cell>
          <cell r="M93">
            <v>1716538945</v>
          </cell>
          <cell r="N93" t="str">
            <v>ASISTENTE ADMINISTRATIVO 1</v>
          </cell>
          <cell r="O93" t="str">
            <v>CONSTATACIÓN FISICA 2025</v>
          </cell>
        </row>
        <row r="94">
          <cell r="A94">
            <v>91</v>
          </cell>
          <cell r="B94">
            <v>45903</v>
          </cell>
          <cell r="C94" t="str">
            <v>FARINANGO GOMEZ FAUSTO OSWALDO</v>
          </cell>
          <cell r="D94">
            <v>1717440265</v>
          </cell>
          <cell r="E94" t="str">
            <v>ANALISTA ADMINISTRATIVO 2</v>
          </cell>
          <cell r="F94" t="str">
            <v>DIRECCION DE EJECUCION DE PROYECTOS</v>
          </cell>
          <cell r="G94" t="str">
            <v>GOU-OFICINA</v>
          </cell>
          <cell r="H94">
            <v>5</v>
          </cell>
          <cell r="I94" t="str">
            <v>ANDRADE BADILLO DIEGO ARMANDO</v>
          </cell>
          <cell r="J94">
            <v>1723433056</v>
          </cell>
          <cell r="K94" t="str">
            <v>ANALISTA DE EJECUCION DE PROYECTOS 3</v>
          </cell>
          <cell r="L94" t="str">
            <v>TOSCANO HERNANDEZ ANDREA</v>
          </cell>
          <cell r="M94">
            <v>1716538945</v>
          </cell>
          <cell r="N94" t="str">
            <v>ASISTENTE ADMINISTRATIVO 1</v>
          </cell>
          <cell r="O94" t="str">
            <v>CONSTATACIÓN FISICA 2025</v>
          </cell>
        </row>
        <row r="95">
          <cell r="A95">
            <v>92</v>
          </cell>
          <cell r="B95">
            <v>45903</v>
          </cell>
          <cell r="C95" t="str">
            <v>FARINANGO GOMEZ FAUSTO OSWALDO</v>
          </cell>
          <cell r="D95">
            <v>1717440265</v>
          </cell>
          <cell r="E95" t="str">
            <v>ANALISTA ADMINISTRATIVO 2</v>
          </cell>
          <cell r="F95" t="str">
            <v>DIRECCION DE EJECUCION DE PROYECTOS</v>
          </cell>
          <cell r="G95" t="str">
            <v>GOU-OFICINA</v>
          </cell>
          <cell r="H95">
            <v>5</v>
          </cell>
          <cell r="I95" t="str">
            <v xml:space="preserve">CAMACHO LOPEZ MARIA AUGUSTA </v>
          </cell>
          <cell r="J95">
            <v>200884898</v>
          </cell>
          <cell r="K95" t="str">
            <v>ASISTENTE DE EJECUCION DE PROYECTOS 1</v>
          </cell>
          <cell r="L95" t="str">
            <v>TOSCANO HERNANDEZ ANDREA</v>
          </cell>
          <cell r="M95">
            <v>1716538945</v>
          </cell>
          <cell r="N95" t="str">
            <v>ASISTENTE ADMINISTRATIVO 1</v>
          </cell>
          <cell r="O95" t="str">
            <v>CONSTATACIÓN FISICA 2025</v>
          </cell>
        </row>
        <row r="96">
          <cell r="A96">
            <v>93</v>
          </cell>
          <cell r="B96">
            <v>45903</v>
          </cell>
          <cell r="C96" t="str">
            <v>FARINANGO GOMEZ FAUSTO OSWALDO</v>
          </cell>
          <cell r="D96">
            <v>1717440265</v>
          </cell>
          <cell r="E96" t="str">
            <v>ANALISTA ADMINISTRATIVO 2</v>
          </cell>
          <cell r="F96" t="str">
            <v>DIRECCION DE ESTUDIOS Y GESTION DEL SUELO</v>
          </cell>
          <cell r="G96" t="str">
            <v>GOU-OFICINA</v>
          </cell>
          <cell r="H96">
            <v>5</v>
          </cell>
          <cell r="I96" t="str">
            <v>MOYA VELASCO WILLIAM PATRICIO</v>
          </cell>
          <cell r="J96">
            <v>1722049515</v>
          </cell>
          <cell r="K96" t="str">
            <v>ANALISTA DE ESTUDIOS Y GESTION DE SUELO 3</v>
          </cell>
          <cell r="L96" t="str">
            <v>TOSCANO HERNANDEZ ANDREA</v>
          </cell>
          <cell r="M96">
            <v>1716538945</v>
          </cell>
          <cell r="N96" t="str">
            <v>ASISTENTE ADMINISTRATIVO 1</v>
          </cell>
          <cell r="O96" t="str">
            <v>CONSTATACIÓN FISICA 2025</v>
          </cell>
        </row>
        <row r="97">
          <cell r="A97">
            <v>94</v>
          </cell>
          <cell r="B97">
            <v>45903</v>
          </cell>
          <cell r="C97" t="str">
            <v>FARINANGO GOMEZ FAUSTO OSWALDO</v>
          </cell>
          <cell r="D97">
            <v>1717440265</v>
          </cell>
          <cell r="E97" t="str">
            <v>ANALISTA ADMINISTRATIVO 2</v>
          </cell>
          <cell r="F97" t="str">
            <v>DIRECCION DE ESTUDIOS Y GESTION DEL SUELO</v>
          </cell>
          <cell r="G97" t="str">
            <v>GOU-OFICINA</v>
          </cell>
          <cell r="H97">
            <v>5</v>
          </cell>
          <cell r="I97" t="str">
            <v>SOTOMAYOR RECALDE JOSSUE DEMIAN</v>
          </cell>
          <cell r="J97">
            <v>1717434284</v>
          </cell>
          <cell r="K97" t="str">
            <v>ANALISTA DE ESTUDIOS Y GESTION DE SUELO 3</v>
          </cell>
          <cell r="L97" t="str">
            <v>TOSCANO HERNANDEZ ANDREA</v>
          </cell>
          <cell r="M97">
            <v>1716538945</v>
          </cell>
          <cell r="N97" t="str">
            <v>ASISTENTE ADMINISTRATIVO 1</v>
          </cell>
          <cell r="O97" t="str">
            <v>CONSTATACIÓN FISICA 2025</v>
          </cell>
        </row>
        <row r="98">
          <cell r="A98">
            <v>95</v>
          </cell>
          <cell r="B98">
            <v>45903</v>
          </cell>
          <cell r="C98" t="str">
            <v>FARINANGO GOMEZ FAUSTO OSWALDO</v>
          </cell>
          <cell r="D98">
            <v>1717440265</v>
          </cell>
          <cell r="E98" t="str">
            <v>ANALISTA ADMINISTRATIVO 2</v>
          </cell>
          <cell r="F98" t="str">
            <v>DIRECCION DE ESTUDIOS Y GESTION DEL SUELO</v>
          </cell>
          <cell r="G98" t="str">
            <v>GOU-OFICINA</v>
          </cell>
          <cell r="H98">
            <v>5</v>
          </cell>
          <cell r="I98" t="str">
            <v>RODRIGUEZ GUEVARA DANIEL FERNANDO</v>
          </cell>
          <cell r="J98">
            <v>1723529564</v>
          </cell>
          <cell r="K98" t="str">
            <v>ANALISTA DE ESTUDIOS Y GESTION DE SUELO 3</v>
          </cell>
          <cell r="L98" t="str">
            <v>TOSCANO HERNANDEZ ANDREA</v>
          </cell>
          <cell r="M98">
            <v>1716538945</v>
          </cell>
          <cell r="N98" t="str">
            <v>ASISTENTE ADMINISTRATIVO 1</v>
          </cell>
          <cell r="O98" t="str">
            <v>CONSTATACIÓN FISICA 2025</v>
          </cell>
        </row>
        <row r="99">
          <cell r="A99">
            <v>96</v>
          </cell>
          <cell r="B99">
            <v>45903</v>
          </cell>
          <cell r="C99" t="str">
            <v>FARINANGO GOMEZ FAUSTO OSWALDO</v>
          </cell>
          <cell r="D99">
            <v>1717440265</v>
          </cell>
          <cell r="E99" t="str">
            <v>ANALISTA ADMINISTRATIVO 2</v>
          </cell>
          <cell r="F99" t="str">
            <v>DIRECCION DE NEGOCIOS</v>
          </cell>
          <cell r="G99" t="str">
            <v>OFICINA</v>
          </cell>
          <cell r="H99">
            <v>3</v>
          </cell>
          <cell r="I99" t="str">
            <v xml:space="preserve">AGUILERA JARAMILLO JACINTO ANDRES </v>
          </cell>
          <cell r="J99">
            <v>1712337086</v>
          </cell>
          <cell r="K99" t="str">
            <v>ASISTENTE DE NEGOCIOS 1</v>
          </cell>
          <cell r="L99" t="str">
            <v>TOSCANO HERNANDEZ ANDREA</v>
          </cell>
          <cell r="M99">
            <v>1716538945</v>
          </cell>
          <cell r="N99" t="str">
            <v>ASISTENTE ADMINISTRATIVO 1</v>
          </cell>
          <cell r="O99" t="str">
            <v>CONSTATACIÓN FISICA 2025</v>
          </cell>
        </row>
        <row r="100">
          <cell r="A100">
            <v>97</v>
          </cell>
          <cell r="B100">
            <v>45903</v>
          </cell>
          <cell r="C100" t="str">
            <v>FARINANGO GOMEZ FAUSTO OSWALDO</v>
          </cell>
          <cell r="D100">
            <v>1717440265</v>
          </cell>
          <cell r="E100" t="str">
            <v>ANALISTA ADMINISTRATIVO 2</v>
          </cell>
          <cell r="F100" t="str">
            <v>DIRECCION DE ESTUDIOS Y GESTION DEL SUELO</v>
          </cell>
          <cell r="G100" t="str">
            <v>GOU-OFICINA</v>
          </cell>
          <cell r="H100">
            <v>5</v>
          </cell>
          <cell r="I100" t="str">
            <v>VARGAS ENDARA RAUL EDUARDO</v>
          </cell>
          <cell r="J100">
            <v>1716235245</v>
          </cell>
          <cell r="K100" t="str">
            <v>ANALISTA DE ESTUDIOS Y GESTION DE SUELO 3</v>
          </cell>
          <cell r="L100" t="str">
            <v>TOSCANO HERNANDEZ ANDREA</v>
          </cell>
          <cell r="M100">
            <v>1716538945</v>
          </cell>
          <cell r="N100" t="str">
            <v>ASISTENTE ADMINISTRATIVO 1</v>
          </cell>
          <cell r="O100" t="str">
            <v>CONSTATACIÓN FISICA 2025</v>
          </cell>
        </row>
        <row r="101">
          <cell r="A101">
            <v>98</v>
          </cell>
          <cell r="B101">
            <v>45887</v>
          </cell>
          <cell r="C101" t="str">
            <v>FARINANGO GOMEZ FAUSTO OSWALDO</v>
          </cell>
          <cell r="D101">
            <v>1717440265</v>
          </cell>
          <cell r="E101" t="str">
            <v>ANALISTA ADMINISTRATIVO 2</v>
          </cell>
          <cell r="F101" t="str">
            <v>DIRECCION DE ESTUDIOS Y GESTION DEL SUELO</v>
          </cell>
          <cell r="G101" t="str">
            <v>GOU-OFICINA</v>
          </cell>
          <cell r="H101">
            <v>5</v>
          </cell>
          <cell r="I101" t="str">
            <v>VILLAGOMEZ PAREDES ISMAEL ENRIQUE</v>
          </cell>
          <cell r="J101">
            <v>1722976212</v>
          </cell>
          <cell r="K101" t="str">
            <v>ESPECIALISTA DE ESTUDIOS Y GESTION DE SUELOS 2</v>
          </cell>
          <cell r="L101" t="str">
            <v>TOSCANO HERNANDEZ ANDREA</v>
          </cell>
          <cell r="M101">
            <v>1716538945</v>
          </cell>
          <cell r="N101" t="str">
            <v>ASISTENTE ADMINISTRATIVO 1</v>
          </cell>
          <cell r="O101" t="str">
            <v>CONSTATACIÓN FISICA 2025</v>
          </cell>
        </row>
        <row r="102">
          <cell r="A102">
            <v>99</v>
          </cell>
          <cell r="B102">
            <v>45903</v>
          </cell>
          <cell r="C102" t="str">
            <v>FARINANGO GOMEZ FAUSTO OSWALDO</v>
          </cell>
          <cell r="D102">
            <v>1717440265</v>
          </cell>
          <cell r="E102" t="str">
            <v>ANALISTA ADMINISTRATIVO 2</v>
          </cell>
          <cell r="F102" t="str">
            <v>DIRECCION DE ESTUDIOS Y GESTION DEL SUELO</v>
          </cell>
          <cell r="G102" t="str">
            <v>GOU-OFICINA</v>
          </cell>
          <cell r="H102">
            <v>5</v>
          </cell>
          <cell r="I102" t="str">
            <v>RODRIGUEZ GARCIA MELISSA GIULIANA</v>
          </cell>
          <cell r="J102">
            <v>1715474464</v>
          </cell>
          <cell r="K102" t="str">
            <v>ESPECIALISTA DE ESTUDIOS Y GESTION DE SUELOS 2</v>
          </cell>
          <cell r="L102" t="str">
            <v>TOSCANO HERNANDEZ ANDREA</v>
          </cell>
          <cell r="M102">
            <v>1716538945</v>
          </cell>
          <cell r="N102" t="str">
            <v>ASISTENTE ADMINISTRATIVO 1</v>
          </cell>
          <cell r="O102" t="str">
            <v>CONSTATACIÓN FISICA 2025</v>
          </cell>
        </row>
        <row r="103">
          <cell r="A103">
            <v>100</v>
          </cell>
          <cell r="B103">
            <v>45903</v>
          </cell>
          <cell r="C103" t="str">
            <v>FARINANGO GOMEZ FAUSTO OSWALDO</v>
          </cell>
          <cell r="D103">
            <v>1717440265</v>
          </cell>
          <cell r="E103" t="str">
            <v>ANALISTA ADMINISTRATIVO 2</v>
          </cell>
          <cell r="F103" t="str">
            <v>DIRECCION DE ESTUDIOS Y GESTION DEL SUELO</v>
          </cell>
          <cell r="G103" t="str">
            <v>GOU-OFICINA</v>
          </cell>
          <cell r="H103">
            <v>5</v>
          </cell>
          <cell r="I103" t="str">
            <v>CANDO CANDO PEDRO AGUSTIN</v>
          </cell>
          <cell r="J103">
            <v>1500766462</v>
          </cell>
          <cell r="K103" t="str">
            <v>DIRECTOR/A DE ESTUDIOS Y GESTION DE SUELO</v>
          </cell>
          <cell r="L103" t="str">
            <v>TOSCANO HERNANDEZ ANDREA</v>
          </cell>
          <cell r="M103">
            <v>1716538945</v>
          </cell>
          <cell r="N103" t="str">
            <v>ASISTENTE ADMINISTRATIVO 1</v>
          </cell>
          <cell r="O103" t="str">
            <v>CONSTATACIÓN FISICA 2025</v>
          </cell>
        </row>
        <row r="104">
          <cell r="A104">
            <v>101</v>
          </cell>
          <cell r="B104">
            <v>45911</v>
          </cell>
          <cell r="C104" t="str">
            <v>VILLAGOMEZ PAREDES ISMAEL ENRIQUE</v>
          </cell>
          <cell r="D104">
            <v>1722976212</v>
          </cell>
          <cell r="E104" t="str">
            <v>ESPECIALISTA DE ESTUDIOS Y GESTION DE SUELOS 2</v>
          </cell>
          <cell r="F104" t="str">
            <v>DIRECCION DE ESTUDIOS Y GESTION DEL SUELO</v>
          </cell>
          <cell r="G104" t="str">
            <v>GOU-OFICINA</v>
          </cell>
          <cell r="H104">
            <v>5</v>
          </cell>
          <cell r="I104" t="str">
            <v>RODRIGUEZ GUEVARA DANIEL FERNANDO</v>
          </cell>
          <cell r="J104">
            <v>1723529564</v>
          </cell>
          <cell r="K104" t="str">
            <v>ANALISTA DE ESTUDIOS Y GESTION DE SUELO 3</v>
          </cell>
          <cell r="L104" t="str">
            <v>FARINANGO GOMEZ FAUSTO OSWALDO</v>
          </cell>
          <cell r="M104">
            <v>1717440265</v>
          </cell>
          <cell r="N104" t="str">
            <v>ANALISTA ADMINISTRATIVO 2</v>
          </cell>
          <cell r="O104" t="str">
            <v>CAMBIO DE CUSTODIO</v>
          </cell>
        </row>
        <row r="105">
          <cell r="A105">
            <v>102</v>
          </cell>
          <cell r="B105">
            <v>45903</v>
          </cell>
          <cell r="C105" t="str">
            <v>FARINANGO GOMEZ FAUSTO OSWALDO</v>
          </cell>
          <cell r="D105">
            <v>1717440265</v>
          </cell>
          <cell r="E105" t="str">
            <v>ANALISTA ADMINISTRATIVO 2</v>
          </cell>
          <cell r="F105" t="str">
            <v>DIRECCION DE EJECUCION DE PROYECTOS</v>
          </cell>
          <cell r="G105" t="str">
            <v>GT-OFICINA</v>
          </cell>
          <cell r="H105">
            <v>5</v>
          </cell>
          <cell r="I105" t="str">
            <v>AGUAS MORA MARIO FERNANDO</v>
          </cell>
          <cell r="J105">
            <v>602598310</v>
          </cell>
          <cell r="K105" t="str">
            <v>ANALISTA DE EJECUCION DE PROYECTOS 3</v>
          </cell>
          <cell r="L105" t="str">
            <v>TOSCANO HERNANDEZ ANDREA</v>
          </cell>
          <cell r="M105">
            <v>1716538945</v>
          </cell>
          <cell r="N105" t="str">
            <v>ASISTENTE ADMINISTRATIVO 1</v>
          </cell>
          <cell r="O105" t="str">
            <v>CONSTATACIÓN FISICA 2025</v>
          </cell>
        </row>
        <row r="106">
          <cell r="A106">
            <v>103</v>
          </cell>
          <cell r="B106">
            <v>45918</v>
          </cell>
          <cell r="C106" t="str">
            <v>AGUAS MORA MARIO FERNANDO</v>
          </cell>
          <cell r="D106">
            <v>602598310</v>
          </cell>
          <cell r="E106" t="str">
            <v>ANALISTA DE EJECUCION DE PROYECTOS 3</v>
          </cell>
          <cell r="F106" t="str">
            <v>DIRECCION DE EJECUCION DE PROYECTOS</v>
          </cell>
          <cell r="G106" t="str">
            <v>GT-OFICINA</v>
          </cell>
          <cell r="H106">
            <v>5</v>
          </cell>
          <cell r="I106" t="str">
            <v>VALERIA ALEXANDRA CHACON VILLACIS</v>
          </cell>
          <cell r="J106">
            <v>1718017781</v>
          </cell>
          <cell r="K106" t="str">
            <v>ANALISTA DE EJECUCION DE PROYECTOS 3</v>
          </cell>
          <cell r="L106" t="str">
            <v>FARINANGO GOMEZ FAUSTO OSWALDO</v>
          </cell>
          <cell r="M106">
            <v>1717440265</v>
          </cell>
          <cell r="N106" t="str">
            <v>ANALISTA ADMINISTRATIVO 2</v>
          </cell>
          <cell r="O106" t="str">
            <v>CAMBIO DE CUSTODIO</v>
          </cell>
        </row>
        <row r="107">
          <cell r="A107">
            <v>104</v>
          </cell>
          <cell r="B107">
            <v>45918</v>
          </cell>
          <cell r="C107" t="str">
            <v>AGUAS MORA MARIO FERNANDO</v>
          </cell>
          <cell r="D107">
            <v>602598310</v>
          </cell>
          <cell r="E107" t="str">
            <v>ANALISTA DE EJECUCION DE PROYECTOS 3</v>
          </cell>
          <cell r="F107" t="str">
            <v>DIRECCION DE EJECUCION DE PROYECTOS</v>
          </cell>
          <cell r="G107" t="str">
            <v>GT-OFICINA</v>
          </cell>
          <cell r="H107">
            <v>5</v>
          </cell>
          <cell r="I107" t="str">
            <v>JULIO RICARDO TIPANTASIG CHAVEZ</v>
          </cell>
          <cell r="J107">
            <v>1714382619</v>
          </cell>
          <cell r="K107" t="str">
            <v>ANALISTA DE EJECUCION DE PROYECTOS 3</v>
          </cell>
          <cell r="L107" t="str">
            <v>FARINANGO GOMEZ FAUSTO OSWALDO</v>
          </cell>
          <cell r="M107">
            <v>1717440265</v>
          </cell>
          <cell r="N107" t="str">
            <v>ANALISTA ADMINISTRATIVO 2</v>
          </cell>
          <cell r="O107" t="str">
            <v>CAMBIO DE CUSTODIO</v>
          </cell>
        </row>
        <row r="108">
          <cell r="A108">
            <v>105</v>
          </cell>
          <cell r="B108">
            <v>45930</v>
          </cell>
          <cell r="C108" t="str">
            <v>SIMBA ASIPUELA CARMEN ELENA</v>
          </cell>
          <cell r="D108">
            <v>1715591895</v>
          </cell>
          <cell r="E108" t="str">
            <v>ANALISTA ADMINISTRATIVO 2</v>
          </cell>
          <cell r="F108" t="str">
            <v>GERENCIA GENERAL</v>
          </cell>
          <cell r="G108" t="str">
            <v>SECRETARIA DE GERENCIA</v>
          </cell>
          <cell r="H108">
            <v>4</v>
          </cell>
          <cell r="I108" t="str">
            <v>LOZANO CEVALLOS ANGIE NICOLE</v>
          </cell>
          <cell r="J108">
            <v>1750843284</v>
          </cell>
          <cell r="K108" t="str">
            <v>ASISTENTE DE PROCESOS Y SERVICIOS 1</v>
          </cell>
          <cell r="L108" t="str">
            <v>FARINANGO GOMEZ FAUSTO OSWALDO</v>
          </cell>
          <cell r="M108">
            <v>1717440265</v>
          </cell>
          <cell r="N108" t="str">
            <v>ANALISTA ADMINISTRATIVO 2</v>
          </cell>
          <cell r="O108" t="str">
            <v>CAMBIO DE CUSTODIO</v>
          </cell>
        </row>
        <row r="109">
          <cell r="A109">
            <v>106</v>
          </cell>
          <cell r="B109">
            <v>45930</v>
          </cell>
          <cell r="C109" t="str">
            <v>SIMBA ASIPUELA CARMEN ELENA</v>
          </cell>
          <cell r="D109">
            <v>1715591895</v>
          </cell>
          <cell r="E109" t="str">
            <v>ANALISTA ADMINISTRATIVO 2</v>
          </cell>
          <cell r="F109" t="str">
            <v>DTHA</v>
          </cell>
          <cell r="G109" t="str">
            <v>BIENES</v>
          </cell>
          <cell r="H109">
            <v>3</v>
          </cell>
          <cell r="I109" t="str">
            <v>FARINANGO GOMEZ FAUSTO OSWALDO</v>
          </cell>
          <cell r="J109">
            <v>1717440265</v>
          </cell>
          <cell r="K109" t="str">
            <v>ANALISTA ADMINISTRATIVO 2</v>
          </cell>
          <cell r="L109" t="str">
            <v>TOSCANO HERNANDEZ ANDREA</v>
          </cell>
          <cell r="M109">
            <v>1716538945</v>
          </cell>
          <cell r="N109" t="str">
            <v>ASISTENTE ADMINISTRATIVO 1</v>
          </cell>
          <cell r="O109" t="str">
            <v>CAMBIO DE CUSTODIO</v>
          </cell>
        </row>
        <row r="110">
          <cell r="A110">
            <v>107</v>
          </cell>
          <cell r="B110">
            <v>45931</v>
          </cell>
          <cell r="C110" t="str">
            <v>ARÉVALO SERRANO LEO ZANONI</v>
          </cell>
          <cell r="D110">
            <v>1719875070</v>
          </cell>
          <cell r="E110" t="str">
            <v>ESPECIALISTA DE ASESORÍA JURIDICA Y PATROCINIO 1</v>
          </cell>
          <cell r="F110" t="str">
            <v>DIRECCIÓN JURIDICA</v>
          </cell>
          <cell r="G110" t="str">
            <v>OFICINA</v>
          </cell>
          <cell r="H110">
            <v>4</v>
          </cell>
          <cell r="I110" t="str">
            <v>VELEZ LLERENA GABRIELA LISSETH</v>
          </cell>
          <cell r="J110">
            <v>1721388708</v>
          </cell>
          <cell r="K110" t="str">
            <v>ESPECIALISTA DE ASESORÍA JURIDICA Y PATROCINIO 1</v>
          </cell>
          <cell r="L110" t="str">
            <v>FARINANGO GOMEZ FAUSTO OSWALDO</v>
          </cell>
          <cell r="M110">
            <v>1717440265</v>
          </cell>
          <cell r="N110" t="str">
            <v>ANALISTA ADMINISTRATIVO 2</v>
          </cell>
          <cell r="O110" t="str">
            <v>CAMBIO DE CUSTODIO</v>
          </cell>
        </row>
        <row r="111">
          <cell r="A111">
            <v>108</v>
          </cell>
          <cell r="B111">
            <v>45933</v>
          </cell>
          <cell r="C111" t="str">
            <v>HERNANDEZ FREIRE MARIA BELEN</v>
          </cell>
          <cell r="D111">
            <v>1717643405</v>
          </cell>
          <cell r="E111" t="str">
            <v>ANALISTA DE COMERCIALIZACION 2</v>
          </cell>
          <cell r="F111" t="str">
            <v>DIRECCIÓN DE NEGOCIOS</v>
          </cell>
          <cell r="G111" t="str">
            <v>OFICINA</v>
          </cell>
          <cell r="H111">
            <v>3</v>
          </cell>
          <cell r="I111" t="str">
            <v xml:space="preserve">AGUILERA JARAMILLO JACINTO ANDRES </v>
          </cell>
          <cell r="J111">
            <v>1712337086</v>
          </cell>
          <cell r="K111" t="str">
            <v>ASISTENTE DE NEGOCIOS 1</v>
          </cell>
          <cell r="L111" t="str">
            <v>FARINANGO GOMEZ FAUSTO OSWALDO</v>
          </cell>
          <cell r="M111">
            <v>1717440265</v>
          </cell>
          <cell r="N111" t="str">
            <v>ANALISTA ADMINISTRATIVO 2</v>
          </cell>
          <cell r="O111" t="str">
            <v>CAMBIO DE CUSTODIO</v>
          </cell>
        </row>
        <row r="112">
          <cell r="A112">
            <v>109</v>
          </cell>
          <cell r="B112">
            <v>45933</v>
          </cell>
          <cell r="C112" t="str">
            <v>JIMENEZ JARAMILLO MARIA IBETH</v>
          </cell>
          <cell r="D112">
            <v>1717549362</v>
          </cell>
          <cell r="E112" t="str">
            <v>ANALISTA ADMINISTRATIVO 3</v>
          </cell>
          <cell r="F112" t="str">
            <v>DIRECCIÓN DE TALENTO HUMANO Y ADMINISTRATIVA</v>
          </cell>
          <cell r="G112" t="str">
            <v>OFICINA</v>
          </cell>
          <cell r="H112">
            <v>3</v>
          </cell>
          <cell r="I112" t="str">
            <v>ORBE IBUGES KARINA DEL BELEN</v>
          </cell>
          <cell r="J112">
            <v>1721763447</v>
          </cell>
          <cell r="K112" t="str">
            <v>ANALISTA ADMINISTRATIVO 2</v>
          </cell>
          <cell r="L112" t="str">
            <v>FARINANGO GOMEZ FAUSTO OSWALDO</v>
          </cell>
          <cell r="M112">
            <v>1717440265</v>
          </cell>
          <cell r="N112" t="str">
            <v>ANALISTA ADMINISTRATIVO 2</v>
          </cell>
          <cell r="O112" t="str">
            <v>CAMBIO DE CUSTODIO</v>
          </cell>
        </row>
        <row r="113">
          <cell r="A113">
            <v>110</v>
          </cell>
          <cell r="B113">
            <v>45933</v>
          </cell>
          <cell r="C113" t="str">
            <v>ORBE IBUGES KARINA DEL BELEN</v>
          </cell>
          <cell r="D113">
            <v>1721763447</v>
          </cell>
          <cell r="E113" t="str">
            <v>ANALISTA ADMINISTRATIVO 2</v>
          </cell>
          <cell r="F113" t="str">
            <v>DIRECCIÓN DE TALENTO HUMANO Y ADMINISTRATIVA</v>
          </cell>
          <cell r="G113" t="str">
            <v>OFICINA</v>
          </cell>
          <cell r="H113">
            <v>3</v>
          </cell>
          <cell r="I113" t="str">
            <v>JIMENEZ JARAMILLO MARIA IBETH</v>
          </cell>
          <cell r="J113">
            <v>1717549362</v>
          </cell>
          <cell r="K113" t="str">
            <v>ANALISTA ADMINISTRATIVO 3</v>
          </cell>
          <cell r="L113" t="str">
            <v>FARINANGO GOMEZ FAUSTO OSWALDO</v>
          </cell>
          <cell r="M113">
            <v>1717440265</v>
          </cell>
          <cell r="N113" t="str">
            <v>ANALISTA ADMINISTRATIVO 2</v>
          </cell>
          <cell r="O113" t="str">
            <v>CAMBIO DE CUSTODIO</v>
          </cell>
        </row>
        <row r="114">
          <cell r="A114">
            <v>111</v>
          </cell>
          <cell r="B114">
            <v>45933</v>
          </cell>
          <cell r="C114" t="str">
            <v>FARINANGO GOMEZ FAUSTO OSWALDO</v>
          </cell>
          <cell r="D114">
            <v>1717440265</v>
          </cell>
          <cell r="E114" t="str">
            <v>ANALISTA ADMINISTRATIVO 2</v>
          </cell>
          <cell r="F114" t="str">
            <v>DIRECCIÓN DE GESTIÓN TÉCNICA</v>
          </cell>
          <cell r="G114" t="str">
            <v>OFICINA</v>
          </cell>
          <cell r="H114">
            <v>5</v>
          </cell>
          <cell r="I114" t="str">
            <v>ANDRADE BADILLO DIEGO ARMANDO</v>
          </cell>
          <cell r="J114">
            <v>1723433056</v>
          </cell>
          <cell r="K114" t="str">
            <v>ANALISTA DE EJECUCION DE PROYECTOS 3</v>
          </cell>
          <cell r="L114" t="str">
            <v>TOSCANO HERNANDEZ ANDREA</v>
          </cell>
          <cell r="M114">
            <v>1716538945</v>
          </cell>
          <cell r="N114" t="str">
            <v>ASISTENTE ADMINISTRATIVO 1</v>
          </cell>
          <cell r="O114" t="str">
            <v>CONSTATACIÓN FISICA 2025</v>
          </cell>
        </row>
        <row r="115">
          <cell r="A115">
            <v>112</v>
          </cell>
          <cell r="B115">
            <v>45933</v>
          </cell>
          <cell r="C115" t="str">
            <v>FARINANGO GOMEZ FAUSTO OSWALDO</v>
          </cell>
          <cell r="D115">
            <v>1717440265</v>
          </cell>
          <cell r="E115" t="str">
            <v>ANALISTA ADMINISTRATIVO 2</v>
          </cell>
          <cell r="F115" t="str">
            <v>DIRECCIÓN DE GESTIÓN TÉCNICA</v>
          </cell>
          <cell r="G115" t="str">
            <v>OFICINA</v>
          </cell>
          <cell r="H115">
            <v>5</v>
          </cell>
          <cell r="I115" t="str">
            <v>SANCHEZ CHILUISA JORGE JONATHAN</v>
          </cell>
          <cell r="J115">
            <v>950106328</v>
          </cell>
          <cell r="K115" t="str">
            <v>ANALISTA DE GESTION TECNICA 2</v>
          </cell>
          <cell r="L115" t="str">
            <v>TOSCANO HERNANDEZ ANDREA</v>
          </cell>
          <cell r="M115">
            <v>1716538945</v>
          </cell>
          <cell r="N115" t="str">
            <v>ASISTENTE ADMINISTRATIVO 1</v>
          </cell>
          <cell r="O115" t="str">
            <v>CONSTATACIÓN FISICA 2025</v>
          </cell>
        </row>
        <row r="116">
          <cell r="A116">
            <v>113</v>
          </cell>
          <cell r="B116">
            <v>45933</v>
          </cell>
          <cell r="C116" t="str">
            <v>FARINANGO GOMEZ FAUSTO OSWALDO</v>
          </cell>
          <cell r="D116">
            <v>1717440265</v>
          </cell>
          <cell r="E116" t="str">
            <v>ANALISTA ADMINISTRATIVO 2</v>
          </cell>
          <cell r="F116" t="str">
            <v>DIRECCIÓN DE GESTIÓN TÉCNICA</v>
          </cell>
          <cell r="G116" t="str">
            <v>OFICINA</v>
          </cell>
          <cell r="H116">
            <v>5</v>
          </cell>
          <cell r="I116" t="str">
            <v>BACA RUIZ DANIELA CAROLINA</v>
          </cell>
          <cell r="J116">
            <v>1720109527</v>
          </cell>
          <cell r="K116" t="str">
            <v>ANALISTA DE GESTION TECNICA 2</v>
          </cell>
          <cell r="L116" t="str">
            <v>TOSCANO HERNANDEZ ANDREA</v>
          </cell>
          <cell r="M116">
            <v>1716538945</v>
          </cell>
          <cell r="N116" t="str">
            <v>ASISTENTE ADMINISTRATIVO 1</v>
          </cell>
          <cell r="O116" t="str">
            <v>CONSTATACIÓN FISICA 2025</v>
          </cell>
        </row>
        <row r="117">
          <cell r="A117">
            <v>114</v>
          </cell>
          <cell r="B117">
            <v>45933</v>
          </cell>
          <cell r="C117" t="str">
            <v>FARINANGO GOMEZ FAUSTO OSWALDO</v>
          </cell>
          <cell r="D117">
            <v>1717440265</v>
          </cell>
          <cell r="E117" t="str">
            <v>ANALISTA ADMINISTRATIVO 2</v>
          </cell>
          <cell r="F117" t="str">
            <v>DIRECCIÓN DE GESTIÓN TÉCNICA</v>
          </cell>
          <cell r="G117" t="str">
            <v>OFICINA</v>
          </cell>
          <cell r="H117">
            <v>5</v>
          </cell>
          <cell r="I117" t="str">
            <v xml:space="preserve">LEON CONSTANTE ALEXANDRA YADIRA </v>
          </cell>
          <cell r="J117">
            <v>1716200983</v>
          </cell>
          <cell r="K117" t="str">
            <v>ESPECIALISTA DE GESTION TECNICA 1</v>
          </cell>
          <cell r="L117" t="str">
            <v>TOSCANO HERNANDEZ ANDREA</v>
          </cell>
          <cell r="M117">
            <v>1716538945</v>
          </cell>
          <cell r="N117" t="str">
            <v>ASISTENTE ADMINISTRATIVO 1</v>
          </cell>
          <cell r="O117" t="str">
            <v>CONSTATACIÓN FISICA 2025</v>
          </cell>
        </row>
        <row r="118">
          <cell r="A118">
            <v>115</v>
          </cell>
          <cell r="B118">
            <v>45933</v>
          </cell>
          <cell r="C118" t="str">
            <v>FARINANGO GOMEZ FAUSTO OSWALDO</v>
          </cell>
          <cell r="D118">
            <v>1717440265</v>
          </cell>
          <cell r="E118" t="str">
            <v>ANALISTA ADMINISTRATIVO 2</v>
          </cell>
          <cell r="F118" t="str">
            <v>DIRECCIÓN DE GESTIÓN TÉCNICA</v>
          </cell>
          <cell r="G118" t="str">
            <v>OFICINA</v>
          </cell>
          <cell r="H118">
            <v>5</v>
          </cell>
          <cell r="I118" t="str">
            <v xml:space="preserve">AVILES ZEVALLOS JANETH ALEXANDRA </v>
          </cell>
          <cell r="J118">
            <v>1712631819</v>
          </cell>
          <cell r="K118" t="str">
            <v>ASISTENTE DE GESTION TECNICA 2</v>
          </cell>
          <cell r="L118" t="str">
            <v>TOSCANO HERNANDEZ ANDREA</v>
          </cell>
          <cell r="M118">
            <v>1716538945</v>
          </cell>
          <cell r="N118" t="str">
            <v>ASISTENTE ADMINISTRATIVO 1</v>
          </cell>
          <cell r="O118" t="str">
            <v>CONSTATACIÓN FISICA 2025</v>
          </cell>
        </row>
        <row r="119">
          <cell r="A119">
            <v>116</v>
          </cell>
          <cell r="B119">
            <v>45933</v>
          </cell>
          <cell r="C119" t="str">
            <v>FARINANGO GOMEZ FAUSTO OSWALDO</v>
          </cell>
          <cell r="D119">
            <v>1717440265</v>
          </cell>
          <cell r="E119" t="str">
            <v>ANALISTA ADMINISTRATIVO 2</v>
          </cell>
          <cell r="F119" t="str">
            <v>DIRECCIÓN DE GESTIÓN TÉCNICA</v>
          </cell>
          <cell r="G119" t="str">
            <v>OFICINA</v>
          </cell>
          <cell r="H119">
            <v>5</v>
          </cell>
          <cell r="I119" t="str">
            <v>TENE GONZALEZ ANDREA STEFANIA</v>
          </cell>
          <cell r="J119">
            <v>1104905482</v>
          </cell>
          <cell r="K119" t="str">
            <v>ANALISTA DE EJECUCION DE PROYECTOS 3</v>
          </cell>
          <cell r="L119" t="str">
            <v>TOSCANO HERNANDEZ ANDREA</v>
          </cell>
          <cell r="M119">
            <v>1716538945</v>
          </cell>
          <cell r="N119" t="str">
            <v>ASISTENTE ADMINISTRATIVO 1</v>
          </cell>
          <cell r="O119" t="str">
            <v>CONSTATACIÓN FISICA 2025</v>
          </cell>
        </row>
        <row r="120">
          <cell r="A120">
            <v>117</v>
          </cell>
          <cell r="B120">
            <v>45933</v>
          </cell>
          <cell r="C120" t="str">
            <v>FARINANGO GOMEZ FAUSTO OSWALDO</v>
          </cell>
          <cell r="D120">
            <v>1717440265</v>
          </cell>
          <cell r="E120" t="str">
            <v>ANALISTA ADMINISTRATIVO 2</v>
          </cell>
          <cell r="F120" t="str">
            <v>DIRECCIÓN DE GESTIÓN TÉCNICA</v>
          </cell>
          <cell r="G120" t="str">
            <v>OFICINA</v>
          </cell>
          <cell r="H120">
            <v>5</v>
          </cell>
          <cell r="I120" t="str">
            <v>REINOSO GALLARDO PAUL FERNANDO</v>
          </cell>
          <cell r="J120">
            <v>1708517956</v>
          </cell>
          <cell r="K120" t="str">
            <v>ANALISTA DE EJECUCION DE PROYECTOS 3</v>
          </cell>
          <cell r="L120" t="str">
            <v>TOSCANO HERNANDEZ ANDREA</v>
          </cell>
          <cell r="M120">
            <v>1716538945</v>
          </cell>
          <cell r="N120" t="str">
            <v>ASISTENTE ADMINISTRATIVO 1</v>
          </cell>
          <cell r="O120" t="str">
            <v>CONSTATACIÓN FISICA 2025</v>
          </cell>
        </row>
        <row r="121">
          <cell r="A121">
            <v>118</v>
          </cell>
          <cell r="B121">
            <v>45933</v>
          </cell>
          <cell r="C121" t="str">
            <v>FARINANGO GOMEZ FAUSTO OSWALDO</v>
          </cell>
          <cell r="D121">
            <v>1717440265</v>
          </cell>
          <cell r="E121" t="str">
            <v>ANALISTA ADMINISTRATIVO 2</v>
          </cell>
          <cell r="F121" t="str">
            <v>DIRECCIÓN DE GESTIÓN TÉCNICA</v>
          </cell>
          <cell r="G121" t="str">
            <v>OFICINA</v>
          </cell>
          <cell r="H121">
            <v>5</v>
          </cell>
          <cell r="I121" t="str">
            <v>CALDERON GAVILANES CHRISTIAN ARTURO</v>
          </cell>
          <cell r="J121">
            <v>1717524936</v>
          </cell>
          <cell r="K121" t="str">
            <v>ANALISTA DE EJECUCION DE PROYECTOS 3</v>
          </cell>
          <cell r="L121" t="str">
            <v>TOSCANO HERNANDEZ ANDREA</v>
          </cell>
          <cell r="M121">
            <v>1716538945</v>
          </cell>
          <cell r="N121" t="str">
            <v>ASISTENTE ADMINISTRATIVO 1</v>
          </cell>
          <cell r="O121" t="str">
            <v>CONSTATACIÓN FISICA 2025</v>
          </cell>
        </row>
        <row r="122">
          <cell r="A122">
            <v>119</v>
          </cell>
          <cell r="B122">
            <v>45933</v>
          </cell>
          <cell r="C122" t="str">
            <v>FARINANGO GOMEZ FAUSTO OSWALDO</v>
          </cell>
          <cell r="D122">
            <v>1717440265</v>
          </cell>
          <cell r="E122" t="str">
            <v>ANALISTA ADMINISTRATIVO 2</v>
          </cell>
          <cell r="F122" t="str">
            <v>DIRECCIÓN DE GESTIÓN TÉCNICA</v>
          </cell>
          <cell r="G122" t="str">
            <v>OFICINA</v>
          </cell>
          <cell r="H122">
            <v>5</v>
          </cell>
          <cell r="I122" t="str">
            <v>CANDO CANDO FABIAN ALFREDO</v>
          </cell>
          <cell r="J122">
            <v>1500849854</v>
          </cell>
          <cell r="K122" t="str">
            <v>ANALISTA DE EJECUCION DE PROYECTOS 3</v>
          </cell>
          <cell r="L122" t="str">
            <v>TOSCANO HERNANDEZ ANDREA</v>
          </cell>
          <cell r="M122">
            <v>1716538945</v>
          </cell>
          <cell r="N122" t="str">
            <v>ASISTENTE ADMINISTRATIVO 1</v>
          </cell>
          <cell r="O122" t="str">
            <v>CONSTATACIÓN FISICA 2025</v>
          </cell>
        </row>
        <row r="123">
          <cell r="A123">
            <v>120</v>
          </cell>
          <cell r="B123">
            <v>45933</v>
          </cell>
          <cell r="C123" t="str">
            <v>FARINANGO GOMEZ FAUSTO OSWALDO</v>
          </cell>
          <cell r="D123">
            <v>1717440265</v>
          </cell>
          <cell r="E123" t="str">
            <v>ANALISTA ADMINISTRATIVO 2</v>
          </cell>
          <cell r="F123" t="str">
            <v>DIRECCIÓN DE GESTIÓN TÉCNICA</v>
          </cell>
          <cell r="G123" t="str">
            <v>OFICINA</v>
          </cell>
          <cell r="H123">
            <v>5</v>
          </cell>
          <cell r="I123" t="str">
            <v>CRIOLLO ÑACATA ALEX SANTIAGO</v>
          </cell>
          <cell r="J123">
            <v>1720180510</v>
          </cell>
          <cell r="K123" t="str">
            <v>ANALISTA DE EJECUCION DE PROYECTOS 3</v>
          </cell>
          <cell r="L123" t="str">
            <v>TOSCANO HERNANDEZ ANDREA</v>
          </cell>
          <cell r="M123">
            <v>1716538945</v>
          </cell>
          <cell r="N123" t="str">
            <v>ASISTENTE ADMINISTRATIVO 1</v>
          </cell>
          <cell r="O123" t="str">
            <v>CONSTATACIÓN FISICA 2025</v>
          </cell>
        </row>
        <row r="124">
          <cell r="A124">
            <v>121</v>
          </cell>
          <cell r="B124">
            <v>45933</v>
          </cell>
          <cell r="C124" t="str">
            <v>FARINANGO GOMEZ FAUSTO OSWALDO</v>
          </cell>
          <cell r="D124">
            <v>1717440265</v>
          </cell>
          <cell r="E124" t="str">
            <v>ANALISTA ADMINISTRATIVO 2</v>
          </cell>
          <cell r="F124" t="str">
            <v>DIRECCIÓN DE GESTIÓN TÉCNICA</v>
          </cell>
          <cell r="G124" t="str">
            <v>OFICINA</v>
          </cell>
          <cell r="H124">
            <v>5</v>
          </cell>
          <cell r="I124" t="str">
            <v>OCHOA ENDARA HECTOR FERNANDO</v>
          </cell>
          <cell r="J124">
            <v>1717494932</v>
          </cell>
          <cell r="K124" t="str">
            <v>ANALISTA DE EJECUCION DE PROYECTOS 3</v>
          </cell>
          <cell r="L124" t="str">
            <v>TOSCANO HERNANDEZ ANDREA</v>
          </cell>
          <cell r="M124">
            <v>1716538945</v>
          </cell>
          <cell r="N124" t="str">
            <v>ASISTENTE ADMINISTRATIVO 1</v>
          </cell>
          <cell r="O124" t="str">
            <v>CONSTATACIÓN FISICA 2025</v>
          </cell>
        </row>
        <row r="125">
          <cell r="A125">
            <v>122</v>
          </cell>
          <cell r="B125">
            <v>45933</v>
          </cell>
          <cell r="C125" t="str">
            <v>FARINANGO GOMEZ FAUSTO OSWALDO</v>
          </cell>
          <cell r="D125">
            <v>1717440265</v>
          </cell>
          <cell r="E125" t="str">
            <v>ANALISTA ADMINISTRATIVO 2</v>
          </cell>
          <cell r="F125" t="str">
            <v>DIRECCIÓN DE GESTIÓN TÉCNICA</v>
          </cell>
          <cell r="G125" t="str">
            <v>OFICINA</v>
          </cell>
          <cell r="H125">
            <v>5</v>
          </cell>
          <cell r="I125" t="str">
            <v>ARMIJOS RIVADENEIRA BOLIVAR PATRICIO</v>
          </cell>
          <cell r="J125">
            <v>1711441939</v>
          </cell>
          <cell r="K125" t="str">
            <v>ESPECIALISTA DE CONTROL, SUPERVISION Y FISCALIZACION 2</v>
          </cell>
          <cell r="L125" t="str">
            <v>TOSCANO HERNANDEZ ANDREA</v>
          </cell>
          <cell r="M125">
            <v>1716538945</v>
          </cell>
          <cell r="N125" t="str">
            <v>ASISTENTE ADMINISTRATIVO 1</v>
          </cell>
          <cell r="O125" t="str">
            <v>CONSTATACIÓN FISICA 2025</v>
          </cell>
        </row>
        <row r="126">
          <cell r="A126">
            <v>123</v>
          </cell>
          <cell r="B126">
            <v>45933</v>
          </cell>
          <cell r="C126" t="str">
            <v>FARINANGO GOMEZ FAUSTO OSWALDO</v>
          </cell>
          <cell r="D126">
            <v>1717440265</v>
          </cell>
          <cell r="E126" t="str">
            <v>ANALISTA ADMINISTRATIVO 2</v>
          </cell>
          <cell r="F126" t="str">
            <v>DIRECCIÓN DE GESTIÓN TÉCNICA</v>
          </cell>
          <cell r="G126" t="str">
            <v>OFICINA</v>
          </cell>
          <cell r="H126">
            <v>5</v>
          </cell>
          <cell r="I126" t="str">
            <v>REYES MENA CLAUDIA MARIA</v>
          </cell>
          <cell r="J126">
            <v>1714912639</v>
          </cell>
          <cell r="K126" t="str">
            <v>ANALISTA DE ESTUDIOS Y GESTION DE SUELO 3</v>
          </cell>
          <cell r="L126" t="str">
            <v>TOSCANO HERNANDEZ ANDREA</v>
          </cell>
          <cell r="M126">
            <v>1716538945</v>
          </cell>
          <cell r="N126" t="str">
            <v>ASISTENTE ADMINISTRATIVO 1</v>
          </cell>
          <cell r="O126" t="str">
            <v>CONSTATACIÓN FISICA 2025</v>
          </cell>
        </row>
        <row r="127">
          <cell r="A127">
            <v>124</v>
          </cell>
          <cell r="B127">
            <v>45933</v>
          </cell>
          <cell r="C127" t="str">
            <v>FARINANGO GOMEZ FAUSTO OSWALDO</v>
          </cell>
          <cell r="D127">
            <v>1717440265</v>
          </cell>
          <cell r="E127" t="str">
            <v>ANALISTA ADMINISTRATIVO 2</v>
          </cell>
          <cell r="F127" t="str">
            <v>DIRECCIÓN DE GESTIÓN TÉCNICA</v>
          </cell>
          <cell r="G127" t="str">
            <v>OFICINA</v>
          </cell>
          <cell r="H127">
            <v>5</v>
          </cell>
          <cell r="I127" t="str">
            <v>CAPELO SANTACRUZ CARLOS ALBERTO</v>
          </cell>
          <cell r="J127">
            <v>1717098964</v>
          </cell>
          <cell r="K127" t="str">
            <v>ANALISTA DE GESTION TECNICA 2</v>
          </cell>
          <cell r="L127" t="str">
            <v>TOSCANO HERNANDEZ ANDREA</v>
          </cell>
          <cell r="M127">
            <v>1716538945</v>
          </cell>
          <cell r="N127" t="str">
            <v>ASISTENTE ADMINISTRATIVO 1</v>
          </cell>
          <cell r="O127" t="str">
            <v>CONSTATACIÓN FISICA 2025</v>
          </cell>
        </row>
        <row r="128">
          <cell r="A128">
            <v>125</v>
          </cell>
          <cell r="B128">
            <v>45933</v>
          </cell>
          <cell r="C128" t="str">
            <v>FARINANGO GOMEZ FAUSTO OSWALDO</v>
          </cell>
          <cell r="D128">
            <v>1717440265</v>
          </cell>
          <cell r="E128" t="str">
            <v>ANALISTA ADMINISTRATIVO 2</v>
          </cell>
          <cell r="F128" t="str">
            <v>DIRECCIÓN DE GESTIÓN TÉCNICA</v>
          </cell>
          <cell r="G128" t="str">
            <v>OFICINA</v>
          </cell>
          <cell r="H128">
            <v>5</v>
          </cell>
          <cell r="I128" t="str">
            <v>VERA GUAYAMA LUIS ANDRES</v>
          </cell>
          <cell r="J128">
            <v>1206260604</v>
          </cell>
          <cell r="K128" t="str">
            <v>ASISTENTE DE GESTION TECNICA 2</v>
          </cell>
          <cell r="L128" t="str">
            <v>TOSCANO HERNANDEZ ANDREA</v>
          </cell>
          <cell r="M128">
            <v>1716538945</v>
          </cell>
          <cell r="N128" t="str">
            <v>ASISTENTE ADMINISTRATIVO 1</v>
          </cell>
          <cell r="O128" t="str">
            <v>CONSTATACIÓN FISICA 2025</v>
          </cell>
        </row>
        <row r="129">
          <cell r="A129">
            <v>126</v>
          </cell>
          <cell r="B129">
            <v>45933</v>
          </cell>
          <cell r="C129" t="str">
            <v>FARINANGO GOMEZ FAUSTO OSWALDO</v>
          </cell>
          <cell r="D129">
            <v>1717440265</v>
          </cell>
          <cell r="E129" t="str">
            <v>ANALISTA ADMINISTRATIVO 2</v>
          </cell>
          <cell r="F129" t="str">
            <v>DIRECCIÓN DE GESTIÓN TÉCNICA</v>
          </cell>
          <cell r="G129" t="str">
            <v>OFICINA</v>
          </cell>
          <cell r="H129">
            <v>5</v>
          </cell>
          <cell r="I129" t="str">
            <v>CARMILEMA TONATO RUBEN ALEJANDRO</v>
          </cell>
          <cell r="J129">
            <v>1717301418</v>
          </cell>
          <cell r="K129" t="str">
            <v>ANALISTA DE EJECUCION DE PROYECTOS 3</v>
          </cell>
          <cell r="L129" t="str">
            <v>TOSCANO HERNANDEZ ANDREA</v>
          </cell>
          <cell r="M129">
            <v>1716538945</v>
          </cell>
          <cell r="N129" t="str">
            <v>ASISTENTE ADMINISTRATIVO 1</v>
          </cell>
          <cell r="O129" t="str">
            <v>CONSTATACIÓN FISICA 2025</v>
          </cell>
        </row>
        <row r="130">
          <cell r="A130">
            <v>127</v>
          </cell>
          <cell r="B130">
            <v>45933</v>
          </cell>
          <cell r="C130" t="str">
            <v>FARINANGO GOMEZ FAUSTO OSWALDO</v>
          </cell>
          <cell r="D130">
            <v>1717440265</v>
          </cell>
          <cell r="E130" t="str">
            <v>ANALISTA ADMINISTRATIVO 2</v>
          </cell>
          <cell r="F130" t="str">
            <v>DIRECCIÓN DE GESTIÓN TÉCNICA</v>
          </cell>
          <cell r="G130" t="str">
            <v>OFICINA</v>
          </cell>
          <cell r="H130">
            <v>5</v>
          </cell>
          <cell r="I130" t="str">
            <v>MASABANDA SANTANA ADRIAN DARIO</v>
          </cell>
          <cell r="J130">
            <v>1716636038</v>
          </cell>
          <cell r="K130" t="str">
            <v>ANALISTA DE EJECUCION DE PROYECTOS 3</v>
          </cell>
          <cell r="L130" t="str">
            <v>TOSCANO HERNANDEZ ANDREA</v>
          </cell>
          <cell r="M130">
            <v>1716538945</v>
          </cell>
          <cell r="N130" t="str">
            <v>ASISTENTE ADMINISTRATIVO 1</v>
          </cell>
          <cell r="O130" t="str">
            <v>CONSTATACIÓN FISICA 2025</v>
          </cell>
        </row>
        <row r="131">
          <cell r="A131">
            <v>128</v>
          </cell>
          <cell r="B131">
            <v>45933</v>
          </cell>
          <cell r="C131" t="str">
            <v>FARINANGO GOMEZ FAUSTO OSWALDO</v>
          </cell>
          <cell r="D131">
            <v>1717440265</v>
          </cell>
          <cell r="E131" t="str">
            <v>ANALISTA ADMINISTRATIVO 2</v>
          </cell>
          <cell r="F131" t="str">
            <v>DIRECCIÓN DE GESTIÓN TÉCNICA</v>
          </cell>
          <cell r="G131" t="str">
            <v>OFICINA</v>
          </cell>
          <cell r="H131">
            <v>5</v>
          </cell>
          <cell r="I131" t="str">
            <v>ABATA AMAN FERNANDO SEBASTIAN</v>
          </cell>
          <cell r="J131">
            <v>1750030106</v>
          </cell>
          <cell r="K131" t="str">
            <v>ASISTENTE DE EJECUCION DE PROYECTOS 1</v>
          </cell>
          <cell r="L131" t="str">
            <v>TOSCANO HERNANDEZ ANDREA</v>
          </cell>
          <cell r="M131">
            <v>1716538945</v>
          </cell>
          <cell r="N131" t="str">
            <v>ASISTENTE ADMINISTRATIVO 1</v>
          </cell>
          <cell r="O131" t="str">
            <v>CONSTATACIÓN FISICA 2025</v>
          </cell>
        </row>
        <row r="132">
          <cell r="A132">
            <v>129</v>
          </cell>
          <cell r="B132">
            <v>45933</v>
          </cell>
          <cell r="C132" t="str">
            <v>FARINANGO GOMEZ FAUSTO OSWALDO</v>
          </cell>
          <cell r="D132">
            <v>1717440265</v>
          </cell>
          <cell r="E132" t="str">
            <v>ANALISTA ADMINISTRATIVO 2</v>
          </cell>
          <cell r="F132" t="str">
            <v>DIRECCIÓN DE GESTIÓN TÉCNICA</v>
          </cell>
          <cell r="G132" t="str">
            <v>OFICINA</v>
          </cell>
          <cell r="H132">
            <v>5</v>
          </cell>
          <cell r="I132" t="str">
            <v>MORA MARTINEZ CAMILO JAVIER</v>
          </cell>
          <cell r="J132">
            <v>1722902929</v>
          </cell>
          <cell r="K132" t="str">
            <v>ANALISTA DE EJECUCION DE PROYECTOS 3</v>
          </cell>
          <cell r="L132" t="str">
            <v>TOSCANO HERNANDEZ ANDREA</v>
          </cell>
          <cell r="M132">
            <v>1716538945</v>
          </cell>
          <cell r="N132" t="str">
            <v>ASISTENTE ADMINISTRATIVO 1</v>
          </cell>
          <cell r="O132" t="str">
            <v>CONSTATACIÓN FISICA 2025</v>
          </cell>
        </row>
        <row r="133">
          <cell r="A133">
            <v>130</v>
          </cell>
          <cell r="B133">
            <v>45933</v>
          </cell>
          <cell r="C133" t="str">
            <v>FARINANGO GOMEZ FAUSTO OSWALDO</v>
          </cell>
          <cell r="D133">
            <v>1717440265</v>
          </cell>
          <cell r="E133" t="str">
            <v>ANALISTA ADMINISTRATIVO 2</v>
          </cell>
          <cell r="F133" t="str">
            <v>DIRECCIÓN DE GESTIÓN TÉCNICA</v>
          </cell>
          <cell r="G133" t="str">
            <v>OFICINA</v>
          </cell>
          <cell r="H133">
            <v>5</v>
          </cell>
          <cell r="I133" t="str">
            <v xml:space="preserve">HIDALGO EGUIGUREN JUAN ENRIQUE </v>
          </cell>
          <cell r="J133">
            <v>1102753272</v>
          </cell>
          <cell r="K133" t="str">
            <v>ANALISTA DE EJECUCION DE PROYECTOS 3</v>
          </cell>
          <cell r="L133" t="str">
            <v>TOSCANO HERNANDEZ ANDREA</v>
          </cell>
          <cell r="M133">
            <v>1716538945</v>
          </cell>
          <cell r="N133" t="str">
            <v>ASISTENTE ADMINISTRATIVO 1</v>
          </cell>
          <cell r="O133" t="str">
            <v>CONSTATACIÓN FISICA 2025</v>
          </cell>
        </row>
        <row r="134">
          <cell r="A134">
            <v>131</v>
          </cell>
          <cell r="B134">
            <v>45933</v>
          </cell>
          <cell r="C134" t="str">
            <v>FARINANGO GOMEZ FAUSTO OSWALDO</v>
          </cell>
          <cell r="D134">
            <v>1717440265</v>
          </cell>
          <cell r="E134" t="str">
            <v>ANALISTA ADMINISTRATIVO 2</v>
          </cell>
          <cell r="F134" t="str">
            <v>DIRECCIÓN DE GESTIÓN TÉCNICA</v>
          </cell>
          <cell r="G134" t="str">
            <v>OFICINA</v>
          </cell>
          <cell r="H134">
            <v>5</v>
          </cell>
          <cell r="I134" t="str">
            <v>JARAMILLO VALDIVIESO RODRIGO JAVIER</v>
          </cell>
          <cell r="J134">
            <v>1712384435</v>
          </cell>
          <cell r="K134" t="str">
            <v>ANALISTA DE EJECUCION DE PROYECTOS 3</v>
          </cell>
          <cell r="L134" t="str">
            <v>TOSCANO HERNANDEZ ANDREA</v>
          </cell>
          <cell r="M134">
            <v>1716538945</v>
          </cell>
          <cell r="N134" t="str">
            <v>ASISTENTE ADMINISTRATIVO 1</v>
          </cell>
          <cell r="O134" t="str">
            <v>CONSTATACIÓN FISICA 2025</v>
          </cell>
        </row>
        <row r="135">
          <cell r="A135">
            <v>132</v>
          </cell>
          <cell r="B135">
            <v>45933</v>
          </cell>
          <cell r="C135" t="str">
            <v>FARINANGO GOMEZ FAUSTO OSWALDO</v>
          </cell>
          <cell r="D135">
            <v>1717440265</v>
          </cell>
          <cell r="E135" t="str">
            <v>ANALISTA ADMINISTRATIVO 2</v>
          </cell>
          <cell r="F135" t="str">
            <v>DIRECCIÓN DE GESTIÓN TÉCNICA</v>
          </cell>
          <cell r="G135" t="str">
            <v>OFICINA</v>
          </cell>
          <cell r="H135">
            <v>5</v>
          </cell>
          <cell r="I135" t="str">
            <v>SUAREZ TERAN MARIA BELEN</v>
          </cell>
          <cell r="J135">
            <v>1002786927</v>
          </cell>
          <cell r="K135" t="str">
            <v>ESPECIALISTA DE GESTION TECNICA 1</v>
          </cell>
          <cell r="L135" t="str">
            <v>TOSCANO HERNANDEZ ANDREA</v>
          </cell>
          <cell r="M135">
            <v>1716538945</v>
          </cell>
          <cell r="N135" t="str">
            <v>ASISTENTE ADMINISTRATIVO 1</v>
          </cell>
          <cell r="O135" t="str">
            <v>CONSTATACIÓN FISICA 2025</v>
          </cell>
        </row>
        <row r="136">
          <cell r="A136">
            <v>133</v>
          </cell>
          <cell r="B136">
            <v>45933</v>
          </cell>
          <cell r="C136" t="str">
            <v>FARINANGO GOMEZ FAUSTO OSWALDO</v>
          </cell>
          <cell r="D136">
            <v>1717440265</v>
          </cell>
          <cell r="E136" t="str">
            <v>ANALISTA ADMINISTRATIVO 2</v>
          </cell>
          <cell r="F136" t="str">
            <v>DIRECCIÓN DE GESTIÓN TÉCNICA</v>
          </cell>
          <cell r="G136" t="str">
            <v>OFICINA</v>
          </cell>
          <cell r="H136">
            <v>5</v>
          </cell>
          <cell r="I136" t="str">
            <v>FARINANGO GOMEZ FAUSTO OSWALDO</v>
          </cell>
          <cell r="J136">
            <v>1717440265</v>
          </cell>
          <cell r="K136" t="str">
            <v>ANALISTA ADMINISTRATIVO 2</v>
          </cell>
          <cell r="L136" t="str">
            <v>TOSCANO HERNANDEZ ANDREA</v>
          </cell>
          <cell r="M136">
            <v>1716538945</v>
          </cell>
          <cell r="N136" t="str">
            <v>ASISTENTE ADMINISTRATIVO 1</v>
          </cell>
          <cell r="O136" t="str">
            <v>CONSTATACIÓN FISICA 2025</v>
          </cell>
        </row>
        <row r="137">
          <cell r="A137">
            <v>134</v>
          </cell>
          <cell r="B137">
            <v>45933</v>
          </cell>
          <cell r="C137" t="str">
            <v>FARINANGO GOMEZ FAUSTO OSWALDO</v>
          </cell>
          <cell r="D137">
            <v>1717440265</v>
          </cell>
          <cell r="E137" t="str">
            <v>ANALISTA ADMINISTRATIVO 2</v>
          </cell>
          <cell r="F137" t="str">
            <v>DIRECCIÓN DE GESTIÓN TÉCNICA</v>
          </cell>
          <cell r="G137" t="str">
            <v>OFICINA</v>
          </cell>
          <cell r="H137">
            <v>5</v>
          </cell>
          <cell r="I137" t="str">
            <v>GUERRON SALAZAR PAMELA MISHELL</v>
          </cell>
          <cell r="J137">
            <v>401661160</v>
          </cell>
          <cell r="K137" t="str">
            <v>ANALISTA DE EJECUCION DE PROYECTOS 3</v>
          </cell>
          <cell r="L137" t="str">
            <v>TOSCANO HERNANDEZ ANDREA</v>
          </cell>
          <cell r="M137">
            <v>1716538945</v>
          </cell>
          <cell r="N137" t="str">
            <v>ASISTENTE ADMINISTRATIVO 1</v>
          </cell>
          <cell r="O137" t="str">
            <v>CONSTATACIÓN FISICA 2025</v>
          </cell>
        </row>
        <row r="138">
          <cell r="A138">
            <v>135</v>
          </cell>
          <cell r="B138">
            <v>45933</v>
          </cell>
          <cell r="C138" t="str">
            <v>FARINANGO GOMEZ FAUSTO OSWALDO</v>
          </cell>
          <cell r="D138">
            <v>1717440265</v>
          </cell>
          <cell r="E138" t="str">
            <v>ANALISTA ADMINISTRATIVO 2</v>
          </cell>
          <cell r="F138" t="str">
            <v>DIRECCIÓN DE GESTIÓN TÉCNICA</v>
          </cell>
          <cell r="G138" t="str">
            <v>OFICINA</v>
          </cell>
          <cell r="H138">
            <v>5</v>
          </cell>
          <cell r="I138" t="str">
            <v>CHIMARRO ALOMOTO PAMELA MISHELL</v>
          </cell>
          <cell r="J138">
            <v>1717535692</v>
          </cell>
          <cell r="K138" t="str">
            <v>ASISTENTE DE GESTION TECNICA 2</v>
          </cell>
          <cell r="L138" t="str">
            <v>TOSCANO HERNANDEZ ANDREA</v>
          </cell>
          <cell r="M138">
            <v>1716538945</v>
          </cell>
          <cell r="N138" t="str">
            <v>ASISTENTE ADMINISTRATIVO 1</v>
          </cell>
          <cell r="O138" t="str">
            <v>CONSTATACIÓN FISICA 2025</v>
          </cell>
        </row>
        <row r="139">
          <cell r="A139">
            <v>136</v>
          </cell>
          <cell r="B139">
            <v>45933</v>
          </cell>
          <cell r="C139" t="str">
            <v>FARINANGO GOMEZ FAUSTO OSWALDO</v>
          </cell>
          <cell r="D139">
            <v>1717440265</v>
          </cell>
          <cell r="E139" t="str">
            <v>ANALISTA ADMINISTRATIVO 2</v>
          </cell>
          <cell r="F139" t="str">
            <v>DIRECCIÓN DE GESTIÓN TÉCNICA</v>
          </cell>
          <cell r="G139" t="str">
            <v>OFICINA</v>
          </cell>
          <cell r="H139">
            <v>5</v>
          </cell>
          <cell r="I139" t="str">
            <v>VARGAS ENDARA RAUL EDUARDO</v>
          </cell>
          <cell r="J139">
            <v>1716235245</v>
          </cell>
          <cell r="K139" t="str">
            <v>ANALISTA DE ESTUDIOS Y GESTION DE SUELO 3</v>
          </cell>
          <cell r="L139" t="str">
            <v>TOSCANO HERNANDEZ ANDREA</v>
          </cell>
          <cell r="M139">
            <v>1716538945</v>
          </cell>
          <cell r="N139" t="str">
            <v>ASISTENTE ADMINISTRATIVO 1</v>
          </cell>
          <cell r="O139" t="str">
            <v>CONSTATACIÓN FISICA 2025</v>
          </cell>
        </row>
        <row r="140">
          <cell r="A140">
            <v>137</v>
          </cell>
          <cell r="B140">
            <v>45933</v>
          </cell>
          <cell r="C140" t="str">
            <v>FARINANGO GOMEZ FAUSTO OSWALDO</v>
          </cell>
          <cell r="D140">
            <v>1717440265</v>
          </cell>
          <cell r="E140" t="str">
            <v>ANALISTA ADMINISTRATIVO 2</v>
          </cell>
          <cell r="F140" t="str">
            <v>DIRECCIÓN DE GESTIÓN TÉCNICA</v>
          </cell>
          <cell r="G140" t="str">
            <v>OFICINA</v>
          </cell>
          <cell r="H140">
            <v>5</v>
          </cell>
          <cell r="I140" t="str">
            <v>FARINANGO GOMEZ FAUSTO OSWALDO</v>
          </cell>
          <cell r="J140">
            <v>1717440265</v>
          </cell>
          <cell r="K140" t="str">
            <v>ANALISTA ADMINISTRATIVO 2</v>
          </cell>
          <cell r="L140" t="str">
            <v>TOSCANO HERNANDEZ ANDREA</v>
          </cell>
          <cell r="M140">
            <v>1716538945</v>
          </cell>
          <cell r="N140" t="str">
            <v>ASISTENTE ADMINISTRATIVO 1</v>
          </cell>
          <cell r="O140" t="str">
            <v>CONSTATACIÓN FISICA 2025</v>
          </cell>
        </row>
        <row r="141">
          <cell r="A141">
            <v>138</v>
          </cell>
          <cell r="B141">
            <v>45933</v>
          </cell>
          <cell r="C141" t="str">
            <v>FARINANGO GOMEZ FAUSTO OSWALDO</v>
          </cell>
          <cell r="D141">
            <v>1717440265</v>
          </cell>
          <cell r="E141" t="str">
            <v>ANALISTA ADMINISTRATIVO 2</v>
          </cell>
          <cell r="F141" t="str">
            <v>DIRECCIÓN DE GESTIÓN TÉCNICA</v>
          </cell>
          <cell r="G141" t="str">
            <v>OFICINA</v>
          </cell>
          <cell r="H141">
            <v>5</v>
          </cell>
          <cell r="I141" t="str">
            <v xml:space="preserve">ATTI GUAITA MARIA ISABEL </v>
          </cell>
          <cell r="J141">
            <v>1714573571</v>
          </cell>
          <cell r="K141" t="str">
            <v>ANALISTA DE EJECUCION DE PROYECTOS 3</v>
          </cell>
          <cell r="L141" t="str">
            <v>TOSCANO HERNANDEZ ANDREA</v>
          </cell>
          <cell r="M141">
            <v>1716538945</v>
          </cell>
          <cell r="N141" t="str">
            <v>ASISTENTE ADMINISTRATIVO 1</v>
          </cell>
          <cell r="O141" t="str">
            <v>CONSTATACIÓN FISICA 2025</v>
          </cell>
        </row>
        <row r="142">
          <cell r="A142">
            <v>139</v>
          </cell>
          <cell r="B142">
            <v>45933</v>
          </cell>
          <cell r="C142" t="str">
            <v>FARINANGO GOMEZ FAUSTO OSWALDO</v>
          </cell>
          <cell r="D142">
            <v>1717440265</v>
          </cell>
          <cell r="E142" t="str">
            <v>ANALISTA ADMINISTRATIVO 2</v>
          </cell>
          <cell r="F142" t="str">
            <v>DIRECCIÓN DE GESTIÓN TÉCNICA</v>
          </cell>
          <cell r="G142" t="str">
            <v>OFICINA</v>
          </cell>
          <cell r="H142">
            <v>5</v>
          </cell>
          <cell r="I142" t="str">
            <v>LOOR PINO JOSEPH KEVIN</v>
          </cell>
          <cell r="J142">
            <v>1726204793</v>
          </cell>
          <cell r="K142" t="str">
            <v>ASISTENTE DE GESTION TECNICA 2</v>
          </cell>
          <cell r="L142" t="str">
            <v>TOSCANO HERNANDEZ ANDREA</v>
          </cell>
          <cell r="M142">
            <v>1716538945</v>
          </cell>
          <cell r="N142" t="str">
            <v>ASISTENTE ADMINISTRATIVO 1</v>
          </cell>
          <cell r="O142" t="str">
            <v>CONSTATACIÓN FISICA 2025</v>
          </cell>
        </row>
        <row r="143">
          <cell r="A143">
            <v>140</v>
          </cell>
          <cell r="B143">
            <v>45933</v>
          </cell>
          <cell r="C143" t="str">
            <v>FARINANGO GOMEZ FAUSTO OSWALDO</v>
          </cell>
          <cell r="D143">
            <v>1717440265</v>
          </cell>
          <cell r="E143" t="str">
            <v>ANALISTA ADMINISTRATIVO 2</v>
          </cell>
          <cell r="F143" t="str">
            <v>DIRECCIÓN DE GESTIÓN TÉCNICA</v>
          </cell>
          <cell r="G143" t="str">
            <v>OFICINA</v>
          </cell>
          <cell r="H143">
            <v>5</v>
          </cell>
          <cell r="I143" t="str">
            <v>SALTOS CHAVEZ FRANKLIN RENAN</v>
          </cell>
          <cell r="J143">
            <v>200718302</v>
          </cell>
          <cell r="K143" t="str">
            <v>ESPECIALISTA DE CONTROL, SUPERVISION Y FISCALIZACION 2</v>
          </cell>
          <cell r="L143" t="str">
            <v>TOSCANO HERNANDEZ ANDREA</v>
          </cell>
          <cell r="M143">
            <v>1716538945</v>
          </cell>
          <cell r="N143" t="str">
            <v>ASISTENTE ADMINISTRATIVO 1</v>
          </cell>
          <cell r="O143" t="str">
            <v>CONSTATACIÓN FISICA 2025</v>
          </cell>
        </row>
        <row r="144">
          <cell r="A144">
            <v>141</v>
          </cell>
          <cell r="B144">
            <v>45933</v>
          </cell>
          <cell r="C144" t="str">
            <v>FARINANGO GOMEZ FAUSTO OSWALDO</v>
          </cell>
          <cell r="D144">
            <v>1717440265</v>
          </cell>
          <cell r="E144" t="str">
            <v>ANALISTA ADMINISTRATIVO 2</v>
          </cell>
          <cell r="F144" t="str">
            <v>DIRECCIÓN DE GESTIÓN TÉCNICA</v>
          </cell>
          <cell r="G144" t="str">
            <v>OFICINA</v>
          </cell>
          <cell r="H144">
            <v>5</v>
          </cell>
          <cell r="I144" t="str">
            <v>GRANDA SOTOMAYOR JORGE AGUSTIN</v>
          </cell>
          <cell r="J144">
            <v>1103320220</v>
          </cell>
          <cell r="K144" t="str">
            <v>GERENTE TECNICO</v>
          </cell>
          <cell r="L144" t="str">
            <v>TOSCANO HERNANDEZ ANDREA</v>
          </cell>
          <cell r="M144">
            <v>1716538945</v>
          </cell>
          <cell r="N144" t="str">
            <v>ASISTENTE ADMINISTRATIVO 1</v>
          </cell>
          <cell r="O144" t="str">
            <v>CONSTATACIÓN FISICA 2025</v>
          </cell>
        </row>
        <row r="145">
          <cell r="A145">
            <v>142</v>
          </cell>
          <cell r="B145">
            <v>45933</v>
          </cell>
          <cell r="C145" t="str">
            <v>FARINANGO GOMEZ FAUSTO OSWALDO</v>
          </cell>
          <cell r="D145">
            <v>1717440265</v>
          </cell>
          <cell r="E145" t="str">
            <v>ANALISTA ADMINISTRATIVO 2</v>
          </cell>
          <cell r="F145" t="str">
            <v>DIRECCIÓN DE GESTIÓN TÉCNICA</v>
          </cell>
          <cell r="G145" t="str">
            <v>OFICINA</v>
          </cell>
          <cell r="H145">
            <v>5</v>
          </cell>
          <cell r="I145" t="str">
            <v>BUSTAMANTE INTRIAGO ARMANDO VICENTE</v>
          </cell>
          <cell r="J145">
            <v>1721678918</v>
          </cell>
          <cell r="K145" t="str">
            <v>ANALISTA DE EJECUCION DE PROYECTOS 3</v>
          </cell>
          <cell r="L145" t="str">
            <v>TOSCANO HERNANDEZ ANDREA</v>
          </cell>
          <cell r="M145">
            <v>1716538945</v>
          </cell>
          <cell r="N145" t="str">
            <v>ASISTENTE ADMINISTRATIVO 1</v>
          </cell>
          <cell r="O145" t="str">
            <v>CONSTATACIÓN FISICA 2025</v>
          </cell>
        </row>
        <row r="146">
          <cell r="A146">
            <v>143</v>
          </cell>
          <cell r="B146">
            <v>45933</v>
          </cell>
          <cell r="C146" t="str">
            <v>FARINANGO GOMEZ FAUSTO OSWALDO</v>
          </cell>
          <cell r="D146">
            <v>1717440265</v>
          </cell>
          <cell r="E146" t="str">
            <v>ANALISTA ADMINISTRATIVO 2</v>
          </cell>
          <cell r="F146" t="str">
            <v>DIRECCIÓN DE GESTIÓN TÉCNICA</v>
          </cell>
          <cell r="G146" t="str">
            <v>OFICINA</v>
          </cell>
          <cell r="H146">
            <v>5</v>
          </cell>
          <cell r="I146" t="str">
            <v>BASTIDAS SOSA PAOLA GABRIELA</v>
          </cell>
          <cell r="J146">
            <v>1718191214</v>
          </cell>
          <cell r="K146" t="str">
            <v>ANALISTA DE EJECUCION DE PROYECTOS 3</v>
          </cell>
          <cell r="L146" t="str">
            <v>TOSCANO HERNANDEZ ANDREA</v>
          </cell>
          <cell r="M146">
            <v>1716538945</v>
          </cell>
          <cell r="N146" t="str">
            <v>ASISTENTE ADMINISTRATIVO 1</v>
          </cell>
          <cell r="O146" t="str">
            <v>CONSTATACIÓN FISICA 2025</v>
          </cell>
        </row>
        <row r="147">
          <cell r="A147">
            <v>144</v>
          </cell>
          <cell r="B147">
            <v>45933</v>
          </cell>
          <cell r="C147" t="str">
            <v>FARINANGO GOMEZ FAUSTO OSWALDO</v>
          </cell>
          <cell r="D147">
            <v>1717440265</v>
          </cell>
          <cell r="E147" t="str">
            <v>ANALISTA ADMINISTRATIVO 2</v>
          </cell>
          <cell r="F147" t="str">
            <v>DIRECCIÓN DE GESTIÓN TÉCNICA</v>
          </cell>
          <cell r="G147" t="str">
            <v>OFICINA</v>
          </cell>
          <cell r="H147">
            <v>5</v>
          </cell>
          <cell r="I147" t="str">
            <v>CACHIPUENDO AMAGUA MONICA CRISTINA</v>
          </cell>
          <cell r="J147">
            <v>1716159494</v>
          </cell>
          <cell r="K147" t="str">
            <v>ESPECIALISTA DE GESTION TECNICA 2</v>
          </cell>
          <cell r="L147" t="str">
            <v>TOSCANO HERNANDEZ ANDREA</v>
          </cell>
          <cell r="M147">
            <v>1716538945</v>
          </cell>
          <cell r="N147" t="str">
            <v>ASISTENTE ADMINISTRATIVO 1</v>
          </cell>
          <cell r="O147" t="str">
            <v>CONSTATACIÓN FISICA 2025</v>
          </cell>
        </row>
        <row r="148">
          <cell r="A148">
            <v>145</v>
          </cell>
          <cell r="B148">
            <v>45933</v>
          </cell>
          <cell r="C148" t="str">
            <v>FARINANGO GOMEZ FAUSTO OSWALDO</v>
          </cell>
          <cell r="D148">
            <v>1717440265</v>
          </cell>
          <cell r="E148" t="str">
            <v>ANALISTA ADMINISTRATIVO 2</v>
          </cell>
          <cell r="F148" t="str">
            <v>DIRECCIÓN DE GESTIÓN TÉCNICA</v>
          </cell>
          <cell r="G148" t="str">
            <v>OFICINA</v>
          </cell>
          <cell r="H148">
            <v>5</v>
          </cell>
          <cell r="I148" t="str">
            <v xml:space="preserve">ESTUPIÑAN TRUJILLO CARLOS FRANCISCO </v>
          </cell>
          <cell r="J148">
            <v>603374901</v>
          </cell>
          <cell r="K148" t="str">
            <v>DIRECTOR/A DE GESTION TECNICA</v>
          </cell>
          <cell r="L148" t="str">
            <v>TOSCANO HERNANDEZ ANDREA</v>
          </cell>
          <cell r="M148">
            <v>1716538945</v>
          </cell>
          <cell r="N148" t="str">
            <v>ASISTENTE ADMINISTRATIVO 1</v>
          </cell>
          <cell r="O148" t="str">
            <v>CONSTATACIÓN FISICA 2025</v>
          </cell>
        </row>
        <row r="149">
          <cell r="A149">
            <v>146</v>
          </cell>
          <cell r="B149">
            <v>45933</v>
          </cell>
          <cell r="C149" t="str">
            <v>FARINANGO GOMEZ FAUSTO OSWALDO</v>
          </cell>
          <cell r="D149">
            <v>1717440265</v>
          </cell>
          <cell r="E149" t="str">
            <v>ANALISTA ADMINISTRATIVO 2</v>
          </cell>
          <cell r="F149" t="str">
            <v>GERENCIA GENERAL</v>
          </cell>
          <cell r="G149" t="str">
            <v>OFICINA GERENTE</v>
          </cell>
          <cell r="H149">
            <v>4</v>
          </cell>
          <cell r="I149" t="str">
            <v>LOZANO CEVALLOS ANGIE NICOLE</v>
          </cell>
          <cell r="J149">
            <v>1750843284</v>
          </cell>
          <cell r="K149" t="str">
            <v>ASISTENTE DE PROCESOS Y SERVICIOS 1</v>
          </cell>
          <cell r="L149" t="str">
            <v>TOSCANO HERNANDEZ ANDREA</v>
          </cell>
          <cell r="M149">
            <v>1716538945</v>
          </cell>
          <cell r="N149" t="str">
            <v>ASISTENTE ADMINISTRATIVO 1</v>
          </cell>
          <cell r="O149" t="str">
            <v>CONSTATACIÓN FISICA 2025</v>
          </cell>
        </row>
        <row r="150">
          <cell r="A150">
            <v>147</v>
          </cell>
          <cell r="B150">
            <v>45933</v>
          </cell>
          <cell r="C150" t="str">
            <v>FARINANGO GOMEZ FAUSTO OSWALDO</v>
          </cell>
          <cell r="D150">
            <v>1717440265</v>
          </cell>
          <cell r="E150" t="str">
            <v>ANALISTA ADMINISTRATIVO 2</v>
          </cell>
          <cell r="F150" t="str">
            <v>GERENCIA GENERAL</v>
          </cell>
          <cell r="G150" t="str">
            <v>OFICINA GERENTE</v>
          </cell>
          <cell r="H150">
            <v>4</v>
          </cell>
          <cell r="I150" t="str">
            <v>LAFEBRE QUIROLA ALEXANDER WLADIMIR</v>
          </cell>
          <cell r="J150">
            <v>1706591888</v>
          </cell>
          <cell r="K150" t="str">
            <v>GERENTE GENERAL</v>
          </cell>
          <cell r="L150" t="str">
            <v>TOSCANO HERNANDEZ ANDREA</v>
          </cell>
          <cell r="M150">
            <v>1716538945</v>
          </cell>
          <cell r="N150" t="str">
            <v>ASISTENTE ADMINISTRATIVO 1</v>
          </cell>
          <cell r="O150" t="str">
            <v>CONSTATACIÓN FISICA 2025</v>
          </cell>
        </row>
        <row r="151">
          <cell r="A151">
            <v>148</v>
          </cell>
          <cell r="B151">
            <v>45933</v>
          </cell>
          <cell r="C151" t="str">
            <v>FARINANGO GOMEZ FAUSTO OSWALDO</v>
          </cell>
          <cell r="D151">
            <v>1717440265</v>
          </cell>
          <cell r="E151" t="str">
            <v>ANALISTA ADMINISTRATIVO 2</v>
          </cell>
          <cell r="F151" t="str">
            <v>DIRECCIÓN DE NEGOCIOS</v>
          </cell>
          <cell r="G151" t="str">
            <v>OFICINA</v>
          </cell>
          <cell r="H151">
            <v>3</v>
          </cell>
          <cell r="I151" t="str">
            <v xml:space="preserve">AGUILERA JARAMILLO JACINTO ANDRES </v>
          </cell>
          <cell r="J151">
            <v>1712337086</v>
          </cell>
          <cell r="K151" t="str">
            <v>ASISTENTE DE NEGOCIOS 1</v>
          </cell>
          <cell r="L151" t="str">
            <v>TOSCANO HERNANDEZ ANDREA</v>
          </cell>
          <cell r="M151">
            <v>1716538945</v>
          </cell>
          <cell r="N151" t="str">
            <v>ASISTENTE ADMINISTRATIVO 1</v>
          </cell>
          <cell r="O151" t="str">
            <v>CONSTATACIÓN FISICA 2025</v>
          </cell>
        </row>
        <row r="152">
          <cell r="A152">
            <v>149</v>
          </cell>
          <cell r="B152">
            <v>45933</v>
          </cell>
          <cell r="C152" t="str">
            <v>FARINANGO GOMEZ FAUSTO OSWALDO</v>
          </cell>
          <cell r="D152">
            <v>1717440265</v>
          </cell>
          <cell r="E152" t="str">
            <v>ANALISTA ADMINISTRATIVO 2</v>
          </cell>
          <cell r="F152" t="str">
            <v>DTHA</v>
          </cell>
          <cell r="G152" t="str">
            <v>TRANSPORTE</v>
          </cell>
          <cell r="H152" t="str">
            <v>SUB SUELO</v>
          </cell>
          <cell r="I152" t="str">
            <v xml:space="preserve">ALARCON CABEZAS FREDY FRANCISCO </v>
          </cell>
          <cell r="J152">
            <v>1717324667</v>
          </cell>
          <cell r="K152" t="str">
            <v>CONDUCTOR</v>
          </cell>
          <cell r="L152" t="str">
            <v>TOSCANO HERNANDEZ ANDREA</v>
          </cell>
          <cell r="M152">
            <v>1716538945</v>
          </cell>
          <cell r="N152" t="str">
            <v>ASISTENTE ADMINISTRATIVO 1</v>
          </cell>
          <cell r="O152" t="str">
            <v>CONSTATACIÓN FISICA 2025</v>
          </cell>
        </row>
        <row r="153">
          <cell r="A153">
            <v>150</v>
          </cell>
          <cell r="B153">
            <v>45933</v>
          </cell>
          <cell r="C153" t="str">
            <v>FARINANGO GOMEZ FAUSTO OSWALDO</v>
          </cell>
          <cell r="D153">
            <v>1717440265</v>
          </cell>
          <cell r="E153" t="str">
            <v>ANALISTA ADMINISTRATIVO 2</v>
          </cell>
          <cell r="F153" t="str">
            <v>TICS</v>
          </cell>
          <cell r="G153" t="str">
            <v>VARIOS</v>
          </cell>
          <cell r="H153">
            <v>3</v>
          </cell>
          <cell r="I153" t="str">
            <v>RIVERA POSSO ALCIDES NEPTALI</v>
          </cell>
          <cell r="J153">
            <v>1002661211</v>
          </cell>
          <cell r="K153" t="str">
            <v>ANALISTA DE TECNOLOGIAS DE LA INFORMACION Y COMUNICACION 3</v>
          </cell>
          <cell r="L153" t="str">
            <v>TOSCANO HERNANDEZ ANDREA</v>
          </cell>
          <cell r="M153">
            <v>1716538945</v>
          </cell>
          <cell r="N153" t="str">
            <v>ASISTENTE ADMINISTRATIVO 1</v>
          </cell>
          <cell r="O153" t="str">
            <v>CONSTATACIÓN FISICA 2025</v>
          </cell>
        </row>
        <row r="154">
          <cell r="A154">
            <v>151</v>
          </cell>
          <cell r="B154">
            <v>45933</v>
          </cell>
          <cell r="C154" t="str">
            <v>FARINANGO GOMEZ FAUSTO OSWALDO</v>
          </cell>
          <cell r="D154">
            <v>1717440265</v>
          </cell>
          <cell r="E154" t="str">
            <v>ANALISTA ADMINISTRATIVO 2</v>
          </cell>
          <cell r="F154" t="str">
            <v>DIRECCIÓN DE GESTIÓN TÉCNICA</v>
          </cell>
          <cell r="G154" t="str">
            <v>OFICINA</v>
          </cell>
          <cell r="H154">
            <v>5</v>
          </cell>
          <cell r="I154" t="str">
            <v>AREQUIPA MALDONADO EDISON ROLANDO</v>
          </cell>
          <cell r="J154">
            <v>1716944473</v>
          </cell>
          <cell r="K154" t="str">
            <v>ANALISTA DE EJECUCION DE PROYECTOS 3</v>
          </cell>
          <cell r="L154" t="str">
            <v>TOSCANO HERNANDEZ ANDREA</v>
          </cell>
          <cell r="M154">
            <v>1716538945</v>
          </cell>
          <cell r="N154" t="str">
            <v>ASISTENTE ADMINISTRATIVO 1</v>
          </cell>
          <cell r="O154" t="str">
            <v>CONSTATACIÓN FISICA 2025</v>
          </cell>
        </row>
        <row r="155">
          <cell r="A155">
            <v>152</v>
          </cell>
          <cell r="B155">
            <v>45933</v>
          </cell>
          <cell r="C155" t="str">
            <v>FARINANGO GOMEZ FAUSTO OSWALDO</v>
          </cell>
          <cell r="D155">
            <v>1717440265</v>
          </cell>
          <cell r="E155" t="str">
            <v>ANALISTA ADMINISTRATIVO 2</v>
          </cell>
          <cell r="F155" t="str">
            <v>DIRECCIÓN DE NEGOCIOS</v>
          </cell>
          <cell r="G155" t="str">
            <v>VICTORIA DEL SUR</v>
          </cell>
          <cell r="H155" t="str">
            <v>OFICNA/DEPARTAMENTO MODELO</v>
          </cell>
          <cell r="I155" t="str">
            <v xml:space="preserve">BUENO CEPEDA GALO PATRICIO </v>
          </cell>
          <cell r="J155">
            <v>1714093224</v>
          </cell>
          <cell r="K155" t="str">
            <v>ASISTENTE DE NEGOCIOS 1</v>
          </cell>
          <cell r="L155" t="str">
            <v>TOSCANO HERNANDEZ ANDREA</v>
          </cell>
          <cell r="M155">
            <v>1716538945</v>
          </cell>
          <cell r="N155" t="str">
            <v>ASISTENTE ADMINISTRATIVO 1</v>
          </cell>
          <cell r="O155" t="str">
            <v>CONSTATACIÓN FISICA 2025</v>
          </cell>
        </row>
        <row r="156">
          <cell r="A156">
            <v>153</v>
          </cell>
          <cell r="B156">
            <v>45933</v>
          </cell>
          <cell r="C156" t="str">
            <v>FARINANGO GOMEZ FAUSTO OSWALDO</v>
          </cell>
          <cell r="D156">
            <v>1717440265</v>
          </cell>
          <cell r="E156" t="str">
            <v>ANALISTA ADMINISTRATIVO 2</v>
          </cell>
          <cell r="F156" t="str">
            <v>DIRECCION DE COMUNICACION SOCIAL Y MARKETING</v>
          </cell>
          <cell r="G156" t="str">
            <v>VARIOS</v>
          </cell>
          <cell r="H156" t="str">
            <v>OFICNA/BODEGA EN VICTORIA DEL SUR</v>
          </cell>
          <cell r="I156" t="str">
            <v>CAMANA CHAUCA LUIS EDUARDO</v>
          </cell>
          <cell r="J156">
            <v>1719095489</v>
          </cell>
          <cell r="K156" t="str">
            <v>ANALISTA DE COMUNICACION SOCIAL Y MARKETING 2</v>
          </cell>
          <cell r="L156" t="str">
            <v>TOSCANO HERNANDEZ ANDREA</v>
          </cell>
          <cell r="M156">
            <v>1716538945</v>
          </cell>
          <cell r="N156" t="str">
            <v>ASISTENTE ADMINISTRATIVO 1</v>
          </cell>
          <cell r="O156" t="str">
            <v>CONSTATACIÓN FISICA 2025</v>
          </cell>
        </row>
        <row r="157">
          <cell r="A157">
            <v>154</v>
          </cell>
          <cell r="B157">
            <v>45933</v>
          </cell>
          <cell r="C157" t="str">
            <v>FARINANGO GOMEZ FAUSTO OSWALDO</v>
          </cell>
          <cell r="D157">
            <v>1717440265</v>
          </cell>
          <cell r="E157" t="str">
            <v>ANALISTA ADMINISTRATIVO 2</v>
          </cell>
          <cell r="F157" t="str">
            <v>DIRECCIÓN DE NEGOCIOS</v>
          </cell>
          <cell r="G157" t="str">
            <v>VICTORIA DEL SUR</v>
          </cell>
          <cell r="H157" t="str">
            <v>BODEGA BAJA</v>
          </cell>
          <cell r="I157" t="str">
            <v xml:space="preserve">CORREA TOSCANO FELIPE SANTIAGO </v>
          </cell>
          <cell r="J157">
            <v>701885337</v>
          </cell>
          <cell r="K157" t="str">
            <v>ESPECIALISTA DE ASESORIA JURIDICA Y PATROCINIO  1</v>
          </cell>
          <cell r="L157" t="str">
            <v>TOSCANO HERNANDEZ ANDREA</v>
          </cell>
          <cell r="M157">
            <v>1716538945</v>
          </cell>
          <cell r="N157" t="str">
            <v>ASISTENTE ADMINISTRATIVO 1</v>
          </cell>
          <cell r="O157" t="str">
            <v>CONSTATACIÓN FISICA 2025</v>
          </cell>
        </row>
        <row r="158">
          <cell r="A158">
            <v>155</v>
          </cell>
          <cell r="B158">
            <v>45933</v>
          </cell>
          <cell r="C158" t="str">
            <v>FARINANGO GOMEZ FAUSTO OSWALDO</v>
          </cell>
          <cell r="D158">
            <v>1717440265</v>
          </cell>
          <cell r="E158" t="str">
            <v>ANALISTA ADMINISTRATIVO 2</v>
          </cell>
          <cell r="F158" t="str">
            <v>DTHA</v>
          </cell>
          <cell r="G158" t="str">
            <v>VARIOS</v>
          </cell>
          <cell r="I158" t="str">
            <v>MORENO PAREJA DAVID HUMBERTO</v>
          </cell>
          <cell r="J158">
            <v>1717363418</v>
          </cell>
          <cell r="K158" t="str">
            <v>ASISTENTE ADMINISTRATIVO 2</v>
          </cell>
          <cell r="L158" t="str">
            <v>TOSCANO HERNANDEZ ANDREA</v>
          </cell>
          <cell r="M158">
            <v>1716538945</v>
          </cell>
          <cell r="N158" t="str">
            <v>ASISTENTE ADMINISTRATIVO 1</v>
          </cell>
          <cell r="O158" t="str">
            <v>CONSTATACIÓN FISICA 2025</v>
          </cell>
        </row>
        <row r="159">
          <cell r="A159">
            <v>156</v>
          </cell>
          <cell r="B159">
            <v>45933</v>
          </cell>
          <cell r="C159" t="str">
            <v>FARINANGO GOMEZ FAUSTO OSWALDO</v>
          </cell>
          <cell r="D159">
            <v>1717440265</v>
          </cell>
          <cell r="E159" t="str">
            <v>ANALISTA ADMINISTRATIVO 2</v>
          </cell>
          <cell r="F159" t="str">
            <v>DIRECCIÓN FINANCIERA</v>
          </cell>
          <cell r="G159" t="str">
            <v>VARIOS</v>
          </cell>
          <cell r="I159" t="str">
            <v xml:space="preserve">ERAZO CHIPANTASI ALEXANDRA JEANNETH </v>
          </cell>
          <cell r="J159">
            <v>1722852827</v>
          </cell>
          <cell r="K159" t="str">
            <v>ASISTENTE FINANCIERO 2</v>
          </cell>
          <cell r="L159" t="str">
            <v>TOSCANO HERNANDEZ ANDREA</v>
          </cell>
          <cell r="M159">
            <v>1716538945</v>
          </cell>
          <cell r="N159" t="str">
            <v>ASISTENTE ADMINISTRATIVO 1</v>
          </cell>
          <cell r="O159" t="str">
            <v>CONSTATACIÓN FISICA 2025</v>
          </cell>
        </row>
        <row r="160">
          <cell r="A160">
            <v>157</v>
          </cell>
          <cell r="B160">
            <v>45933</v>
          </cell>
          <cell r="C160" t="str">
            <v>FARINANGO GOMEZ FAUSTO OSWALDO</v>
          </cell>
          <cell r="D160">
            <v>1717440265</v>
          </cell>
          <cell r="E160" t="str">
            <v>ANALISTA ADMINISTRATIVO 2</v>
          </cell>
          <cell r="F160" t="str">
            <v>DTHA</v>
          </cell>
          <cell r="G160" t="str">
            <v>TRANSPORTE</v>
          </cell>
          <cell r="H160" t="str">
            <v>SUB SUELO</v>
          </cell>
          <cell r="I160" t="str">
            <v>FLORES CUEVA FREDY MICHAEL</v>
          </cell>
          <cell r="J160">
            <v>1752045409</v>
          </cell>
          <cell r="K160" t="str">
            <v>CONDUCTOR</v>
          </cell>
          <cell r="L160" t="str">
            <v>TOSCANO HERNANDEZ ANDREA</v>
          </cell>
          <cell r="M160">
            <v>1716538945</v>
          </cell>
          <cell r="N160" t="str">
            <v>ASISTENTE ADMINISTRATIVO 1</v>
          </cell>
          <cell r="O160" t="str">
            <v>CONSTATACIÓN FISICA 2025</v>
          </cell>
        </row>
        <row r="161">
          <cell r="A161">
            <v>158</v>
          </cell>
          <cell r="B161">
            <v>45933</v>
          </cell>
          <cell r="C161" t="str">
            <v>FARINANGO GOMEZ FAUSTO OSWALDO</v>
          </cell>
          <cell r="D161">
            <v>1717440265</v>
          </cell>
          <cell r="E161" t="str">
            <v>ANALISTA ADMINISTRATIVO 2</v>
          </cell>
          <cell r="F161" t="str">
            <v>TICS</v>
          </cell>
          <cell r="G161" t="str">
            <v>OFICINA</v>
          </cell>
          <cell r="H161">
            <v>3</v>
          </cell>
          <cell r="I161" t="str">
            <v>RIOS CARRION JUAN SEBASTIAN</v>
          </cell>
          <cell r="J161">
            <v>1718683905</v>
          </cell>
          <cell r="K161" t="str">
            <v>ANALISTA DE TECNOLOGIAS DE LA INFORMACION Y COMUNICACION 3</v>
          </cell>
          <cell r="L161" t="str">
            <v>TOSCANO HERNANDEZ ANDREA</v>
          </cell>
          <cell r="M161">
            <v>1716538945</v>
          </cell>
          <cell r="N161" t="str">
            <v>ASISTENTE ADMINISTRATIVO 1</v>
          </cell>
          <cell r="O161" t="str">
            <v>CONSTATACIÓN FISICA 2025</v>
          </cell>
        </row>
        <row r="162">
          <cell r="A162">
            <v>159</v>
          </cell>
          <cell r="B162">
            <v>45933</v>
          </cell>
          <cell r="C162" t="str">
            <v>FARINANGO GOMEZ FAUSTO OSWALDO</v>
          </cell>
          <cell r="D162">
            <v>1717440265</v>
          </cell>
          <cell r="E162" t="str">
            <v>ANALISTA ADMINISTRATIVO 2</v>
          </cell>
          <cell r="F162" t="str">
            <v>DTHA</v>
          </cell>
          <cell r="G162" t="str">
            <v>VARIOS</v>
          </cell>
          <cell r="I162" t="str">
            <v>ORBE IBUGES KARINA DEL BELEN</v>
          </cell>
          <cell r="J162">
            <v>1721763447</v>
          </cell>
          <cell r="K162" t="str">
            <v>ANALISTA ADMINISTRATIVO 2</v>
          </cell>
          <cell r="L162" t="str">
            <v>TOSCANO HERNANDEZ ANDREA</v>
          </cell>
          <cell r="M162">
            <v>1716538945</v>
          </cell>
          <cell r="N162" t="str">
            <v>ASISTENTE ADMINISTRATIVO 1</v>
          </cell>
          <cell r="O162" t="str">
            <v>CONSTATACIÓN FISICA 2025</v>
          </cell>
        </row>
        <row r="163">
          <cell r="A163">
            <v>160</v>
          </cell>
          <cell r="B163">
            <v>45933</v>
          </cell>
          <cell r="C163" t="str">
            <v>FARINANGO GOMEZ FAUSTO OSWALDO</v>
          </cell>
          <cell r="D163">
            <v>1717440265</v>
          </cell>
          <cell r="E163" t="str">
            <v>ANALISTA ADMINISTRATIVO 2</v>
          </cell>
          <cell r="F163" t="str">
            <v>DTHA</v>
          </cell>
          <cell r="G163" t="str">
            <v>TRANSPORTE</v>
          </cell>
          <cell r="H163" t="str">
            <v>SUB SUELO</v>
          </cell>
          <cell r="I163" t="str">
            <v>MENDOZA DELGADO JOSE ALFONSO</v>
          </cell>
          <cell r="J163">
            <v>1724749948</v>
          </cell>
          <cell r="K163" t="str">
            <v>CONDUCTOR</v>
          </cell>
          <cell r="L163" t="str">
            <v>TOSCANO HERNANDEZ ANDREA</v>
          </cell>
          <cell r="M163">
            <v>1716538945</v>
          </cell>
          <cell r="N163" t="str">
            <v>ASISTENTE ADMINISTRATIVO 1</v>
          </cell>
          <cell r="O163" t="str">
            <v>CONSTATACIÓN FISICA 2025</v>
          </cell>
        </row>
        <row r="164">
          <cell r="A164">
            <v>161</v>
          </cell>
          <cell r="B164">
            <v>45933</v>
          </cell>
          <cell r="C164" t="str">
            <v>FARINANGO GOMEZ FAUSTO OSWALDO</v>
          </cell>
          <cell r="D164">
            <v>1717440265</v>
          </cell>
          <cell r="E164" t="str">
            <v>ANALISTA ADMINISTRATIVO 2</v>
          </cell>
          <cell r="F164" t="str">
            <v>GOU</v>
          </cell>
          <cell r="G164" t="str">
            <v>OFICINA DE GERENTE DE GOU</v>
          </cell>
          <cell r="H164">
            <v>5</v>
          </cell>
          <cell r="I164" t="str">
            <v>MORALES RODRIGUEZ JOSE ADOLFO</v>
          </cell>
          <cell r="J164">
            <v>1710219781</v>
          </cell>
          <cell r="K164" t="str">
            <v>GERENTE DE OPERACION URBANA</v>
          </cell>
          <cell r="L164" t="str">
            <v>TOSCANO HERNANDEZ ANDREA</v>
          </cell>
          <cell r="M164">
            <v>1716538945</v>
          </cell>
          <cell r="N164" t="str">
            <v>ASISTENTE ADMINISTRATIVO 1</v>
          </cell>
          <cell r="O164" t="str">
            <v>CONSTATACIÓN FISICA 2025</v>
          </cell>
        </row>
        <row r="165">
          <cell r="A165">
            <v>162</v>
          </cell>
          <cell r="B165">
            <v>45933</v>
          </cell>
          <cell r="C165" t="str">
            <v>FARINANGO GOMEZ FAUSTO OSWALDO</v>
          </cell>
          <cell r="D165">
            <v>1717440265</v>
          </cell>
          <cell r="E165" t="str">
            <v>ANALISTA ADMINISTRATIVO 2</v>
          </cell>
          <cell r="F165" t="str">
            <v>DIRECCIÓN DE NEGOCIOS</v>
          </cell>
          <cell r="G165" t="str">
            <v>CIUDAD BICENTENARIO</v>
          </cell>
          <cell r="H165" t="str">
            <v>CASA MODELO</v>
          </cell>
          <cell r="I165" t="str">
            <v xml:space="preserve">MORENO CAZAÑAS MARCO ANTONIO </v>
          </cell>
          <cell r="J165">
            <v>1801714815</v>
          </cell>
          <cell r="K165" t="str">
            <v>ASISTENTE DE NEGOCIOS 1</v>
          </cell>
          <cell r="L165" t="str">
            <v>TOSCANO HERNANDEZ ANDREA</v>
          </cell>
          <cell r="M165">
            <v>1716538945</v>
          </cell>
          <cell r="N165" t="str">
            <v>ASISTENTE ADMINISTRATIVO 1</v>
          </cell>
          <cell r="O165" t="str">
            <v>CONSTATACIÓN FISICA 2025</v>
          </cell>
        </row>
        <row r="166">
          <cell r="A166">
            <v>163</v>
          </cell>
          <cell r="B166">
            <v>45933</v>
          </cell>
          <cell r="C166" t="str">
            <v>FARINANGO GOMEZ FAUSTO OSWALDO</v>
          </cell>
          <cell r="D166">
            <v>1717440265</v>
          </cell>
          <cell r="E166" t="str">
            <v>ANALISTA ADMINISTRATIVO 2</v>
          </cell>
          <cell r="F166" t="str">
            <v>DIRECCION DE GESTION SOCIAL</v>
          </cell>
          <cell r="G166" t="str">
            <v>VARIOS</v>
          </cell>
          <cell r="H166" t="str">
            <v>OFICINA 5 PISO/QUITOPIA/VICTORIA DEL SUR</v>
          </cell>
          <cell r="I166" t="str">
            <v xml:space="preserve">PEREIRA ZAPATA PEDRO JOSE </v>
          </cell>
          <cell r="J166">
            <v>1712827151</v>
          </cell>
          <cell r="K166" t="str">
            <v>ASISTENTE DE GESTION SOCIAL 2</v>
          </cell>
          <cell r="L166" t="str">
            <v>TOSCANO HERNANDEZ ANDREA</v>
          </cell>
          <cell r="M166">
            <v>1716538945</v>
          </cell>
          <cell r="N166" t="str">
            <v>ASISTENTE ADMINISTRATIVO 1</v>
          </cell>
          <cell r="O166" t="str">
            <v>CONSTATACIÓN FISICA 2025</v>
          </cell>
        </row>
        <row r="167">
          <cell r="A167">
            <v>164</v>
          </cell>
          <cell r="B167">
            <v>45933</v>
          </cell>
          <cell r="C167" t="str">
            <v>FARINANGO GOMEZ FAUSTO OSWALDO</v>
          </cell>
          <cell r="D167">
            <v>1717440265</v>
          </cell>
          <cell r="E167" t="str">
            <v>ANALISTA ADMINISTRATIVO 2</v>
          </cell>
          <cell r="F167" t="str">
            <v>DIRECCIÓN DE PLANIFICACIÓN</v>
          </cell>
          <cell r="G167" t="str">
            <v>PLANIFICACIÓN</v>
          </cell>
          <cell r="H167">
            <v>4</v>
          </cell>
          <cell r="I167" t="str">
            <v>REVELO BASTIDAS VICENTE SEBASTIAN</v>
          </cell>
          <cell r="J167">
            <v>1718315474</v>
          </cell>
          <cell r="K167" t="str">
            <v>ANALISTA DE GESTION TECNICA 2</v>
          </cell>
          <cell r="L167" t="str">
            <v>TOSCANO HERNANDEZ ANDREA</v>
          </cell>
          <cell r="M167">
            <v>1716538945</v>
          </cell>
          <cell r="N167" t="str">
            <v>ASISTENTE ADMINISTRATIVO 1</v>
          </cell>
          <cell r="O167" t="str">
            <v>CONSTATACIÓN FISICA 2025</v>
          </cell>
        </row>
        <row r="168">
          <cell r="A168">
            <v>165</v>
          </cell>
          <cell r="B168">
            <v>45933</v>
          </cell>
          <cell r="C168" t="str">
            <v>FARINANGO GOMEZ FAUSTO OSWALDO</v>
          </cell>
          <cell r="D168">
            <v>1717440265</v>
          </cell>
          <cell r="E168" t="str">
            <v>ANALISTA ADMINISTRATIVO 2</v>
          </cell>
          <cell r="F168" t="str">
            <v>DTHA</v>
          </cell>
          <cell r="G168" t="str">
            <v>VARIOS</v>
          </cell>
          <cell r="I168" t="str">
            <v>FARINANGO GOMEZ FAUSTO OSWALDO</v>
          </cell>
          <cell r="J168">
            <v>1717440265</v>
          </cell>
          <cell r="K168" t="str">
            <v>ANALISTA ADMINISTRATIVO 2</v>
          </cell>
          <cell r="L168" t="str">
            <v>TOSCANO HERNANDEZ ANDREA</v>
          </cell>
          <cell r="M168">
            <v>1716538945</v>
          </cell>
          <cell r="N168" t="str">
            <v>ASISTENTE ADMINISTRATIVO 1</v>
          </cell>
          <cell r="O168" t="str">
            <v>CONSTATACIÓN FISICA 2025</v>
          </cell>
        </row>
        <row r="169">
          <cell r="A169">
            <v>166</v>
          </cell>
          <cell r="B169">
            <v>45933</v>
          </cell>
          <cell r="C169" t="str">
            <v>FARINANGO GOMEZ FAUSTO OSWALDO</v>
          </cell>
          <cell r="D169">
            <v>1717440265</v>
          </cell>
          <cell r="E169" t="str">
            <v>ANALISTA ADMINISTRATIVO 2</v>
          </cell>
          <cell r="F169" t="str">
            <v>DTHA</v>
          </cell>
          <cell r="G169" t="str">
            <v>TRANSPORTE</v>
          </cell>
          <cell r="H169" t="str">
            <v>SUB SUELO</v>
          </cell>
          <cell r="I169" t="str">
            <v>USHIÑA RUEDA PAUL ANDRES</v>
          </cell>
          <cell r="J169">
            <v>1719003517</v>
          </cell>
          <cell r="K169" t="str">
            <v>ASISTENTE ADMINISTRATIVO 1</v>
          </cell>
          <cell r="L169" t="str">
            <v>TOSCANO HERNANDEZ ANDREA</v>
          </cell>
          <cell r="M169">
            <v>1716538945</v>
          </cell>
          <cell r="N169" t="str">
            <v>ASISTENTE ADMINISTRATIVO 1</v>
          </cell>
          <cell r="O169" t="str">
            <v>CONSTATACIÓN FISICA 2025</v>
          </cell>
        </row>
        <row r="170">
          <cell r="A170">
            <v>167</v>
          </cell>
          <cell r="B170">
            <v>45933</v>
          </cell>
          <cell r="C170" t="str">
            <v>FARINANGO GOMEZ FAUSTO OSWALDO</v>
          </cell>
          <cell r="D170">
            <v>1717440265</v>
          </cell>
          <cell r="E170" t="str">
            <v>ANALISTA ADMINISTRATIVO 2</v>
          </cell>
          <cell r="F170" t="str">
            <v>DTHA</v>
          </cell>
          <cell r="G170" t="str">
            <v>TRANSPORTE</v>
          </cell>
          <cell r="H170" t="str">
            <v>SUB SUELO</v>
          </cell>
          <cell r="I170" t="str">
            <v>MERA ROMERO CLAUDIO BERNARDO</v>
          </cell>
          <cell r="J170">
            <v>1309652590</v>
          </cell>
          <cell r="K170" t="str">
            <v>ESPECIALISTA ADMINISTRATIVO 2</v>
          </cell>
          <cell r="L170" t="str">
            <v>TOSCANO HERNANDEZ ANDREA</v>
          </cell>
          <cell r="M170">
            <v>1716538945</v>
          </cell>
          <cell r="N170" t="str">
            <v>ASISTENTE ADMINISTRATIVO 1</v>
          </cell>
          <cell r="O170" t="str">
            <v>CONSTATACIÓN FISICA 2025</v>
          </cell>
        </row>
        <row r="171">
          <cell r="A171">
            <v>168</v>
          </cell>
          <cell r="B171">
            <v>45945</v>
          </cell>
          <cell r="C171" t="str">
            <v>HIDALGO ESTRELLA LORENA KARINE</v>
          </cell>
          <cell r="D171">
            <v>501712467</v>
          </cell>
          <cell r="E171" t="str">
            <v>ANALISTA ADMINISTRATIVO 2</v>
          </cell>
          <cell r="F171" t="str">
            <v>DIRECCIÓN DE GESTIÓN TÉCNICA</v>
          </cell>
          <cell r="G171" t="str">
            <v>OFICINA</v>
          </cell>
          <cell r="H171">
            <v>5</v>
          </cell>
          <cell r="I171" t="str">
            <v xml:space="preserve">TIPANTASIG CHÁVEZ JULIO RICARDO </v>
          </cell>
          <cell r="J171">
            <v>1714382619</v>
          </cell>
          <cell r="K171" t="str">
            <v>ANALISTA DE EJECUCIÓN DE PROYECTOS 3</v>
          </cell>
          <cell r="L171" t="str">
            <v>FARINANGO GOMEZ FAUSTO OSWALDO</v>
          </cell>
          <cell r="M171">
            <v>1717440265</v>
          </cell>
          <cell r="N171" t="str">
            <v>ANALISTA ADMINISTRATIVO 2</v>
          </cell>
          <cell r="O171" t="str">
            <v>CAMBIO DE CUSTODIO</v>
          </cell>
        </row>
        <row r="172">
          <cell r="A172">
            <v>169</v>
          </cell>
          <cell r="B172">
            <v>45945</v>
          </cell>
          <cell r="C172" t="str">
            <v>HIDALGO ESTRELLA LORENA KARINE</v>
          </cell>
          <cell r="D172">
            <v>501712467</v>
          </cell>
          <cell r="E172" t="str">
            <v>ANALISTA ADMINISTRATIVO 2</v>
          </cell>
          <cell r="F172" t="str">
            <v>DIRECCIÓN DE GESTIÓN TÉCNICA</v>
          </cell>
          <cell r="G172" t="str">
            <v>OFICINA</v>
          </cell>
          <cell r="H172">
            <v>5</v>
          </cell>
          <cell r="I172" t="str">
            <v xml:space="preserve">GRANDA ENRIQUEZ VERÓNICA ALEXANDRA </v>
          </cell>
          <cell r="J172">
            <v>1714382619</v>
          </cell>
          <cell r="K172" t="str">
            <v>ANALISTA DE EJECUCIÓN DE PROYECTOS 3</v>
          </cell>
          <cell r="L172" t="str">
            <v>FARINANGO GOMEZ FAUSTO OSWALDO</v>
          </cell>
          <cell r="M172">
            <v>1717440265</v>
          </cell>
          <cell r="N172" t="str">
            <v>ANALISTA ADMINISTRATIVO 2</v>
          </cell>
          <cell r="O172" t="str">
            <v>CAMBIO DE CUSTODIO</v>
          </cell>
        </row>
        <row r="173">
          <cell r="A173">
            <v>170</v>
          </cell>
          <cell r="B173">
            <v>45945</v>
          </cell>
          <cell r="C173" t="str">
            <v>HIDALGO ESTRELLA LORENA KARINE</v>
          </cell>
          <cell r="D173">
            <v>501712467</v>
          </cell>
          <cell r="E173" t="str">
            <v>ANALISTA ADMINISTRATIVO 2</v>
          </cell>
          <cell r="F173" t="str">
            <v>DTHA</v>
          </cell>
          <cell r="G173" t="str">
            <v>ADMINISTRATIVO</v>
          </cell>
          <cell r="H173">
            <v>3</v>
          </cell>
          <cell r="I173" t="str">
            <v>ORBE IBUGES KARINA DEL BELEN</v>
          </cell>
          <cell r="J173">
            <v>1721763447</v>
          </cell>
          <cell r="K173" t="str">
            <v>ANALISTA ADMINISTRATIVO 2</v>
          </cell>
          <cell r="L173" t="str">
            <v>FARINANGO GOMEZ FAUSTO OSWALDO</v>
          </cell>
          <cell r="M173">
            <v>1717440265</v>
          </cell>
          <cell r="N173" t="str">
            <v>ANALISTA ADMINISTRATIVO 2</v>
          </cell>
          <cell r="O173" t="str">
            <v>CAMBIO DE CUSTODIO</v>
          </cell>
        </row>
        <row r="174">
          <cell r="A174">
            <v>171</v>
          </cell>
          <cell r="B174">
            <v>45945</v>
          </cell>
          <cell r="C174" t="str">
            <v>ORBE IBUGES KARINA DEL BELEN</v>
          </cell>
          <cell r="D174">
            <v>1721763447</v>
          </cell>
          <cell r="E174" t="str">
            <v>ANALISTA ADMINISTRATIVO 2</v>
          </cell>
          <cell r="F174" t="str">
            <v>DTHA</v>
          </cell>
          <cell r="G174" t="str">
            <v>ADMINISTRATIVO</v>
          </cell>
          <cell r="H174">
            <v>3</v>
          </cell>
          <cell r="I174" t="str">
            <v>HIDALGO ESTRELLA LORENA KARINE</v>
          </cell>
          <cell r="J174">
            <v>501712467</v>
          </cell>
          <cell r="K174" t="str">
            <v>ANALISTA ADMINISTRATIVO 2</v>
          </cell>
          <cell r="L174" t="str">
            <v>FARINANGO GOMEZ FAUSTO OSWALDO</v>
          </cell>
          <cell r="M174">
            <v>1717440265</v>
          </cell>
          <cell r="N174" t="str">
            <v>ANALISTA ADMINISTRATIVO 2</v>
          </cell>
          <cell r="O174" t="str">
            <v>CAMBIO DE CUSTODIO</v>
          </cell>
        </row>
        <row r="175">
          <cell r="A175">
            <v>172</v>
          </cell>
          <cell r="B175">
            <v>45945</v>
          </cell>
          <cell r="C175" t="str">
            <v>RIOS CARRION JUAN SEBASTIAN</v>
          </cell>
          <cell r="D175">
            <v>1718683905</v>
          </cell>
          <cell r="E175" t="str">
            <v>ANALISTA DE TECNOLOGIAS DE LA INFORMACION Y COMUNICACION 3</v>
          </cell>
          <cell r="F175" t="str">
            <v>DTHA</v>
          </cell>
          <cell r="G175" t="str">
            <v>ADMINISTRATIVO</v>
          </cell>
          <cell r="H175">
            <v>3</v>
          </cell>
          <cell r="I175" t="str">
            <v>HIDALGO ESTRELLA LORENA KARINE</v>
          </cell>
          <cell r="J175">
            <v>501712467</v>
          </cell>
          <cell r="K175" t="str">
            <v>ANALISTA ADMINISTRATIVO 2</v>
          </cell>
          <cell r="L175" t="str">
            <v>FARINANGO GOMEZ FAUSTO OSWALDO</v>
          </cell>
          <cell r="M175">
            <v>1717440265</v>
          </cell>
          <cell r="N175" t="str">
            <v>ANALISTA ADMINISTRATIVO 2</v>
          </cell>
          <cell r="O175" t="str">
            <v>CAMBIO DE CUSTODIO</v>
          </cell>
        </row>
        <row r="176">
          <cell r="A176">
            <v>173</v>
          </cell>
          <cell r="B176">
            <v>45946</v>
          </cell>
          <cell r="C176" t="str">
            <v>LOZANO CEVALLOS ANGIE NICOLE</v>
          </cell>
          <cell r="D176">
            <v>1750843284</v>
          </cell>
          <cell r="E176" t="str">
            <v>ASISTENTE DE PROCESOS Y SERVICIOS 1</v>
          </cell>
          <cell r="F176" t="str">
            <v>TICS</v>
          </cell>
          <cell r="G176" t="str">
            <v>OFICINA</v>
          </cell>
          <cell r="H176">
            <v>3</v>
          </cell>
          <cell r="I176" t="str">
            <v>IGUAMBA FARINANGO FERNANDA DE LOS ANGELES</v>
          </cell>
          <cell r="J176">
            <v>1719299149</v>
          </cell>
          <cell r="K176" t="str">
            <v>ANALISTA DE TECNOLOGIAS DE LA INFORMACION Y COMUNICACION 3</v>
          </cell>
          <cell r="L176" t="str">
            <v>FARINANGO GOMEZ FAUSTO OSWALDO</v>
          </cell>
          <cell r="M176">
            <v>1717440265</v>
          </cell>
          <cell r="N176" t="str">
            <v>ANALISTA ADMINISTRATIVO 2</v>
          </cell>
          <cell r="O176" t="str">
            <v>CAMBIO DE CUSTODIO</v>
          </cell>
        </row>
        <row r="177">
          <cell r="A177">
            <v>174</v>
          </cell>
          <cell r="B177">
            <v>45952</v>
          </cell>
          <cell r="C177" t="str">
            <v>USHIÑA RUEDA PAUL ANDRES</v>
          </cell>
          <cell r="D177">
            <v>1719003517</v>
          </cell>
          <cell r="E177" t="str">
            <v>ASISTENTE ADMINISTRATIVO 1</v>
          </cell>
          <cell r="F177" t="str">
            <v>DIRECCION DE EJECUCION DE PROYECTOS</v>
          </cell>
          <cell r="G177" t="str">
            <v>TRANSPORTE</v>
          </cell>
          <cell r="H177" t="str">
            <v>SUB SUELO</v>
          </cell>
          <cell r="I177" t="str">
            <v>TENE GONZALEZ ANDREA STEFANIA</v>
          </cell>
          <cell r="J177">
            <v>1104905482</v>
          </cell>
          <cell r="K177" t="str">
            <v>ANALISTA DE EJECUCION DE PROYECTOS 3</v>
          </cell>
          <cell r="L177" t="str">
            <v>FARINANGO GOMEZ FAUSTO OSWALDO</v>
          </cell>
          <cell r="M177">
            <v>1717440265</v>
          </cell>
          <cell r="N177" t="str">
            <v>ANALISTA ADMINISTRATIVO 2</v>
          </cell>
          <cell r="O177" t="str">
            <v>CAMBIO DE CUSTODIO</v>
          </cell>
        </row>
        <row r="178">
          <cell r="A178">
            <v>175</v>
          </cell>
          <cell r="B178">
            <v>45952</v>
          </cell>
          <cell r="C178" t="str">
            <v>ABATA AMAN FERNANDO SEBASTIAN</v>
          </cell>
          <cell r="D178">
            <v>1750030106</v>
          </cell>
          <cell r="E178" t="str">
            <v>ASISTENTE DE EJECUCION DE PROYECTOS 1</v>
          </cell>
          <cell r="F178" t="str">
            <v>DIRECCIÓN DE GESTIÓN TÉCNICA</v>
          </cell>
          <cell r="G178" t="str">
            <v>OFICINA</v>
          </cell>
          <cell r="H178">
            <v>5</v>
          </cell>
          <cell r="I178" t="str">
            <v xml:space="preserve">ATTI GUAITA MARIA ISABEL </v>
          </cell>
          <cell r="J178">
            <v>1714573571</v>
          </cell>
          <cell r="K178" t="str">
            <v>ANALISTA DE EJECUCION DE PROYECTOS 3</v>
          </cell>
          <cell r="L178" t="str">
            <v>FARINANGO GOMEZ FAUSTO OSWALDO</v>
          </cell>
          <cell r="M178">
            <v>1717440265</v>
          </cell>
          <cell r="N178" t="str">
            <v>ANALISTA ADMINISTRATIVO 2</v>
          </cell>
          <cell r="O178" t="str">
            <v>CAMBIO DE CUSTODIO</v>
          </cell>
        </row>
        <row r="179">
          <cell r="A179">
            <v>176</v>
          </cell>
          <cell r="B179">
            <v>45933</v>
          </cell>
          <cell r="C179" t="str">
            <v>FARINANGO GOMEZ FAUSTO OSWALDO</v>
          </cell>
          <cell r="D179">
            <v>1717440265</v>
          </cell>
          <cell r="E179" t="str">
            <v>ANALISTA ADMINISTRATIVO 2</v>
          </cell>
          <cell r="F179" t="str">
            <v>IGUAMBA FARINANGO FERNANDA DE LOS ANGELES</v>
          </cell>
          <cell r="G179" t="str">
            <v>VARIOS</v>
          </cell>
          <cell r="H179" t="str">
            <v>PISO 3/PISO 4/PISO 5 IMPREGNADO EN EL TECHO</v>
          </cell>
          <cell r="I179" t="str">
            <v>IGUAMBA FARINANGO FERNANDA DE LOS ANGELES</v>
          </cell>
          <cell r="J179">
            <v>1719299149</v>
          </cell>
          <cell r="K179" t="str">
            <v>ANALISTA DE TECNOLOGIAS DE LA INFORMACION Y COMUNICACION 3</v>
          </cell>
          <cell r="L179" t="str">
            <v>TOSCANO HERNANDEZ ANDREA</v>
          </cell>
          <cell r="M179">
            <v>1716538945</v>
          </cell>
          <cell r="N179" t="str">
            <v>ASISTENTE ADMINISTRATIVO 1</v>
          </cell>
          <cell r="O179" t="str">
            <v>CONSTATACIÓN FISICA 2025</v>
          </cell>
        </row>
        <row r="180">
          <cell r="A180">
            <v>177</v>
          </cell>
          <cell r="B180">
            <v>45933</v>
          </cell>
          <cell r="C180" t="str">
            <v>FARINANGO GOMEZ FAUSTO OSWALDO</v>
          </cell>
          <cell r="D180">
            <v>1717440265</v>
          </cell>
          <cell r="E180" t="str">
            <v>ANALISTA ADMINISTRATIVO 2</v>
          </cell>
          <cell r="F180" t="str">
            <v>DIRECCIÓN DE GESTIÓN TÉCNICA</v>
          </cell>
          <cell r="G180" t="str">
            <v>OFICINA</v>
          </cell>
          <cell r="H180">
            <v>5</v>
          </cell>
          <cell r="I180" t="str">
            <v xml:space="preserve">LEON CONSTANTE ALEXANDRA YADIRA </v>
          </cell>
          <cell r="J180">
            <v>1716200983</v>
          </cell>
          <cell r="K180" t="str">
            <v>ESPECIALISTA DE GESTION TECNICA 1</v>
          </cell>
          <cell r="L180" t="str">
            <v>TOSCANO HERNANDEZ ANDREA</v>
          </cell>
          <cell r="M180">
            <v>1716538945</v>
          </cell>
          <cell r="N180" t="str">
            <v>ASISTENTE ADMINISTRATIVO 1</v>
          </cell>
          <cell r="O180" t="str">
            <v>CONSTATACIÓN FISICA 2025</v>
          </cell>
        </row>
        <row r="181">
          <cell r="A181">
            <v>178</v>
          </cell>
          <cell r="B181">
            <v>45966</v>
          </cell>
          <cell r="C181" t="str">
            <v>SUAREZ TERAN MARIA BELEN</v>
          </cell>
          <cell r="D181">
            <v>1002786927</v>
          </cell>
          <cell r="E181" t="str">
            <v>ESPECIALISTA DE GESTION TECNICA 1</v>
          </cell>
          <cell r="F181" t="str">
            <v>DIRECCIÓN DE GESTIÓN TÉCNICA</v>
          </cell>
          <cell r="G181" t="str">
            <v>OFICINA</v>
          </cell>
          <cell r="H181">
            <v>5</v>
          </cell>
          <cell r="I181" t="str">
            <v>ANDRADE BADILLO DIEGO ARMANDO</v>
          </cell>
          <cell r="J181">
            <v>1723433056</v>
          </cell>
          <cell r="K181" t="str">
            <v>ESPECIALISTA DE GETIÓN TÉCNICA 2</v>
          </cell>
          <cell r="L181" t="str">
            <v>FARINANGO GOMEZ FAUSTO OSWALDO</v>
          </cell>
          <cell r="M181">
            <v>1717440265</v>
          </cell>
          <cell r="N181" t="str">
            <v>ANALISTA ADMINISTRATIVO 2</v>
          </cell>
          <cell r="O181" t="str">
            <v>CAMBIO DE CUSTODIO</v>
          </cell>
        </row>
        <row r="182">
          <cell r="A182">
            <v>179</v>
          </cell>
          <cell r="B182">
            <v>45966</v>
          </cell>
          <cell r="C182" t="str">
            <v>SUAREZ TERAN MARIA BELEN</v>
          </cell>
          <cell r="D182">
            <v>1002786927</v>
          </cell>
          <cell r="E182" t="str">
            <v>ESPECIALISTA DE GESTION TECNICA 1</v>
          </cell>
          <cell r="F182" t="str">
            <v>DIRECCIÓN DE GESTIÓN TÉCNICA</v>
          </cell>
          <cell r="G182" t="str">
            <v>OFICINA</v>
          </cell>
          <cell r="H182">
            <v>5</v>
          </cell>
          <cell r="I182" t="str">
            <v>VACA ORTIZ DIEGO MAURICIO</v>
          </cell>
          <cell r="J182">
            <v>1722709514</v>
          </cell>
          <cell r="K182" t="str">
            <v xml:space="preserve"> ESPECIALISTA DE GESTION TECNICA 2</v>
          </cell>
          <cell r="L182" t="str">
            <v>FARINANGO GOMEZ FAUSTO OSWALDO</v>
          </cell>
          <cell r="M182">
            <v>1717440265</v>
          </cell>
          <cell r="N182" t="str">
            <v>ANALISTA ADMINISTRATIVO 2</v>
          </cell>
          <cell r="O182" t="str">
            <v>CAMBIO DE CUSTODIO</v>
          </cell>
        </row>
        <row r="183">
          <cell r="A183">
            <v>180</v>
          </cell>
          <cell r="B183">
            <v>45966</v>
          </cell>
          <cell r="C183" t="str">
            <v>SUAREZ TERAN MARIA BELEN</v>
          </cell>
          <cell r="D183">
            <v>1002786927</v>
          </cell>
          <cell r="E183" t="str">
            <v>ESPECIALISTA DE GESTION TECNICA 1</v>
          </cell>
          <cell r="F183" t="str">
            <v>DIRECCIÓN FINANCIERA</v>
          </cell>
          <cell r="G183" t="str">
            <v>OFICINA</v>
          </cell>
          <cell r="H183">
            <v>4</v>
          </cell>
          <cell r="I183" t="str">
            <v>NAVAS QUISHPE JOSE LUIS</v>
          </cell>
          <cell r="J183">
            <v>1719765016</v>
          </cell>
          <cell r="K183" t="str">
            <v>ESPECIALISTA DE PRESUPUESTO 2</v>
          </cell>
          <cell r="L183" t="str">
            <v>FARINANGO GOMEZ FAUSTO OSWALDO</v>
          </cell>
          <cell r="M183">
            <v>1717440265</v>
          </cell>
          <cell r="N183" t="str">
            <v>ANALISTA ADMINISTRATIVO 2</v>
          </cell>
          <cell r="O183" t="str">
            <v>CAMBIO DE CUSTODIO</v>
          </cell>
        </row>
        <row r="184">
          <cell r="A184">
            <v>181</v>
          </cell>
          <cell r="B184">
            <v>45967</v>
          </cell>
          <cell r="C184" t="str">
            <v>LOZANO CEVALLOS ANGIE NICOLE</v>
          </cell>
          <cell r="D184">
            <v>1750843284</v>
          </cell>
          <cell r="E184" t="str">
            <v>ASISTENTE DE PROCESOS Y SERVICIOS 1</v>
          </cell>
          <cell r="F184" t="str">
            <v>DIRECCIÓN DE GESTIÓN SOCIAL</v>
          </cell>
          <cell r="G184" t="str">
            <v>OFICINA</v>
          </cell>
          <cell r="H184">
            <v>5</v>
          </cell>
          <cell r="I184" t="str">
            <v xml:space="preserve">CALDERON FLORES GABRIELA FERNANDA </v>
          </cell>
          <cell r="J184">
            <v>1716966989</v>
          </cell>
          <cell r="K184" t="str">
            <v>ASISTENTE DE GESTION SOCIAL 1</v>
          </cell>
          <cell r="L184" t="str">
            <v>FARINANGO GOMEZ FAUSTO OSWALDO</v>
          </cell>
          <cell r="M184">
            <v>1717440265</v>
          </cell>
          <cell r="N184" t="str">
            <v>ANALISTA ADMINISTRATIVO 2</v>
          </cell>
          <cell r="O184" t="str">
            <v>CAMBIO DE CUSTODIO</v>
          </cell>
        </row>
        <row r="185">
          <cell r="A185">
            <v>182</v>
          </cell>
          <cell r="B185">
            <v>45967</v>
          </cell>
          <cell r="C185" t="str">
            <v>ESPINOSA SALAZAR MARIA LORENA</v>
          </cell>
          <cell r="D185">
            <v>1103379184</v>
          </cell>
          <cell r="E185" t="str">
            <v>ESPECIALIZTA EN ASESORÍA JURÍDICA Y PATROCINIO</v>
          </cell>
          <cell r="F185" t="str">
            <v>DIRECCIÓN DE PLANIFICACIÓN</v>
          </cell>
          <cell r="G185" t="str">
            <v>OFICINA</v>
          </cell>
          <cell r="H185">
            <v>4</v>
          </cell>
          <cell r="I185" t="str">
            <v>MORALES ESCOBAR MARIA GABRIELA</v>
          </cell>
          <cell r="J185">
            <v>1716186554</v>
          </cell>
          <cell r="K185" t="str">
            <v>DIRECTOR/A DE PLANIFICACION</v>
          </cell>
          <cell r="L185" t="str">
            <v>FARINANGO GOMEZ FAUSTO OSWALDO</v>
          </cell>
          <cell r="M185">
            <v>1717440265</v>
          </cell>
          <cell r="N185" t="str">
            <v>ANALISTA ADMINISTRATIVO 2</v>
          </cell>
          <cell r="O185" t="str">
            <v>CAMBIO DE CUSTODIO</v>
          </cell>
        </row>
        <row r="186">
          <cell r="A186">
            <v>183</v>
          </cell>
          <cell r="B186">
            <v>45971</v>
          </cell>
          <cell r="C186" t="str">
            <v>MASABANDA SANTANA ADRIAN DARIO</v>
          </cell>
          <cell r="D186">
            <v>1716636038</v>
          </cell>
          <cell r="E186" t="str">
            <v>ANALISTA DE EJECUCION DE PROYECTOS 3</v>
          </cell>
          <cell r="F186" t="str">
            <v>DIRECCION DE EJECUCIÓN DE PROYECTOS</v>
          </cell>
          <cell r="G186" t="str">
            <v>OFICINA</v>
          </cell>
          <cell r="H186">
            <v>5</v>
          </cell>
          <cell r="I186" t="str">
            <v>CRIOLLO ÑACATA ALEX SANTIAGO</v>
          </cell>
          <cell r="J186">
            <v>1720180510</v>
          </cell>
          <cell r="K186" t="str">
            <v>ANALISTA DE EJECUCION DE PROYECTOS 3</v>
          </cell>
          <cell r="L186" t="str">
            <v>FARINANGO GOMEZ FAUSTO OSWALDO</v>
          </cell>
          <cell r="M186">
            <v>1717440265</v>
          </cell>
          <cell r="N186" t="str">
            <v>ANALISTA ADMINISTRATIVO 2</v>
          </cell>
          <cell r="O186" t="str">
            <v>CAMBIO DE CUSTODIO</v>
          </cell>
        </row>
        <row r="187">
          <cell r="A187">
            <v>184</v>
          </cell>
          <cell r="B187">
            <v>45971</v>
          </cell>
          <cell r="C187" t="str">
            <v>CRIOLLO ÑACATA ALEX SANTIAGO</v>
          </cell>
          <cell r="D187">
            <v>1720180510</v>
          </cell>
          <cell r="E187" t="str">
            <v>ANALISTA DE EJECUCION DE PROYECTOS 3</v>
          </cell>
          <cell r="F187" t="str">
            <v>DIRECCION DE EJECUCIÓN DE PROYECTOS</v>
          </cell>
          <cell r="G187" t="str">
            <v>OFICINA</v>
          </cell>
          <cell r="H187">
            <v>5</v>
          </cell>
          <cell r="I187" t="str">
            <v>MASABANDA SANTANA ADRIAN DARIO</v>
          </cell>
          <cell r="J187">
            <v>1716636038</v>
          </cell>
          <cell r="K187" t="str">
            <v>ANALISTA DE EJECUCION DE PROYECTOS 3</v>
          </cell>
          <cell r="L187" t="str">
            <v>FARINANGO GOMEZ FAUSTO OSWALDO</v>
          </cell>
          <cell r="M187">
            <v>1717440265</v>
          </cell>
          <cell r="N187" t="str">
            <v>ANALISTA ADMINISTRATIVO 2</v>
          </cell>
          <cell r="O187" t="str">
            <v>CAMBIO DE CUSTODIO</v>
          </cell>
        </row>
        <row r="188">
          <cell r="A188">
            <v>185</v>
          </cell>
        </row>
        <row r="189">
          <cell r="A189">
            <v>186</v>
          </cell>
        </row>
        <row r="190">
          <cell r="A190">
            <v>187</v>
          </cell>
        </row>
        <row r="191">
          <cell r="A191">
            <v>188</v>
          </cell>
        </row>
        <row r="192">
          <cell r="A192">
            <v>189</v>
          </cell>
        </row>
        <row r="193">
          <cell r="A193">
            <v>190</v>
          </cell>
        </row>
        <row r="194">
          <cell r="A194">
            <v>191</v>
          </cell>
        </row>
        <row r="195">
          <cell r="A195">
            <v>192</v>
          </cell>
        </row>
        <row r="196">
          <cell r="A196">
            <v>193</v>
          </cell>
        </row>
        <row r="197">
          <cell r="A197">
            <v>194</v>
          </cell>
        </row>
        <row r="198">
          <cell r="A198">
            <v>195</v>
          </cell>
        </row>
        <row r="199">
          <cell r="A199">
            <v>196</v>
          </cell>
        </row>
        <row r="200">
          <cell r="A200">
            <v>197</v>
          </cell>
        </row>
      </sheetData>
      <sheetData sheetId="6">
        <row r="4">
          <cell r="B4">
            <v>179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0C27E-7A71-4A23-AC47-FC7CAEE5DFB0}">
  <dimension ref="A1:K25"/>
  <sheetViews>
    <sheetView tabSelected="1" zoomScaleNormal="100" workbookViewId="0">
      <selection activeCell="C15" sqref="C15"/>
    </sheetView>
  </sheetViews>
  <sheetFormatPr baseColWidth="10" defaultRowHeight="15" x14ac:dyDescent="0.25"/>
  <cols>
    <col min="2" max="2" width="34" bestFit="1" customWidth="1"/>
  </cols>
  <sheetData>
    <row r="1" spans="1:1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3"/>
      <c r="B3" s="4"/>
      <c r="C3" s="4"/>
      <c r="D3" s="5"/>
      <c r="E3" s="4"/>
      <c r="F3" s="4"/>
      <c r="G3" s="4"/>
      <c r="H3" s="4"/>
      <c r="I3" s="4"/>
      <c r="J3" s="4"/>
      <c r="K3" s="6"/>
    </row>
    <row r="4" spans="1:11" x14ac:dyDescent="0.25">
      <c r="A4" s="7" t="s">
        <v>2</v>
      </c>
      <c r="B4" s="8">
        <v>179</v>
      </c>
      <c r="C4" s="8"/>
      <c r="D4" s="9"/>
      <c r="E4" s="10"/>
      <c r="F4" s="11"/>
      <c r="G4" s="12"/>
      <c r="H4" s="13"/>
      <c r="I4" s="13"/>
      <c r="J4" s="13"/>
      <c r="K4" s="14"/>
    </row>
    <row r="5" spans="1:11" x14ac:dyDescent="0.25">
      <c r="A5" s="15" t="s">
        <v>3</v>
      </c>
      <c r="B5" s="16">
        <f>INDEX('[1]NOMINA PARA ACTAS'!$A$4:$O$202,[1]ACTAS!$B$4,2)</f>
        <v>45966</v>
      </c>
      <c r="C5" s="16"/>
      <c r="D5" s="17"/>
      <c r="E5" s="18"/>
      <c r="F5" s="18"/>
      <c r="G5" s="19"/>
      <c r="H5" s="19"/>
      <c r="I5" s="19"/>
      <c r="J5" s="19"/>
      <c r="K5" s="20"/>
    </row>
    <row r="6" spans="1:11" x14ac:dyDescent="0.25">
      <c r="A6" s="15" t="s">
        <v>4</v>
      </c>
      <c r="B6" s="16" t="str">
        <f>INDEX('[1]NOMINA PARA ACTAS'!$A$4:$O$202,[1]ACTAS!$B$4,15)</f>
        <v>CAMBIO DE CUSTODIO</v>
      </c>
      <c r="C6" s="16"/>
      <c r="D6" s="17"/>
      <c r="E6" s="18"/>
      <c r="F6" s="21"/>
      <c r="G6" s="22"/>
      <c r="H6" s="23"/>
      <c r="I6" s="19"/>
      <c r="J6" s="19"/>
      <c r="K6" s="20"/>
    </row>
    <row r="7" spans="1:11" x14ac:dyDescent="0.25">
      <c r="A7" s="24" t="s">
        <v>5</v>
      </c>
      <c r="B7" s="25" t="str">
        <f>INDEX('[1]NOMINA PARA ACTAS'!$A$4:$O$202,[1]ACTAS!$B$4,6)</f>
        <v>DIRECCIÓN DE GESTIÓN TÉCNICA</v>
      </c>
      <c r="C7" s="25"/>
      <c r="D7" s="25"/>
      <c r="E7" s="26" t="s">
        <v>6</v>
      </c>
      <c r="F7" s="27" t="str">
        <f>INDEX('[1]NOMINA PARA ACTAS'!$A$4:$O$202,[1]ACTAS!$B$4,7)</f>
        <v>OFICINA</v>
      </c>
      <c r="G7" s="27"/>
      <c r="H7" s="27"/>
      <c r="I7" s="26" t="s">
        <v>7</v>
      </c>
      <c r="J7" s="28">
        <f>INDEX('[1]NOMINA PARA ACTAS'!$A$4:$O$202,[1]ACTAS!$B$4,8)</f>
        <v>5</v>
      </c>
      <c r="K7" s="29"/>
    </row>
    <row r="8" spans="1:11" x14ac:dyDescent="0.25">
      <c r="A8" s="30" t="s">
        <v>8</v>
      </c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30" x14ac:dyDescent="0.25">
      <c r="A9" s="31" t="s">
        <v>9</v>
      </c>
      <c r="B9" s="32" t="s">
        <v>10</v>
      </c>
      <c r="C9" s="32" t="s">
        <v>11</v>
      </c>
      <c r="D9" s="32" t="s">
        <v>12</v>
      </c>
      <c r="E9" s="32" t="s">
        <v>13</v>
      </c>
      <c r="F9" s="33" t="s">
        <v>14</v>
      </c>
      <c r="G9" s="33" t="s">
        <v>15</v>
      </c>
      <c r="H9" s="33" t="s">
        <v>16</v>
      </c>
      <c r="I9" s="33" t="s">
        <v>17</v>
      </c>
      <c r="J9" s="33" t="s">
        <v>18</v>
      </c>
      <c r="K9" s="33" t="s">
        <v>19</v>
      </c>
    </row>
    <row r="10" spans="1:11" s="43" customFormat="1" ht="36" x14ac:dyDescent="0.2">
      <c r="A10" s="65">
        <v>38167918</v>
      </c>
      <c r="B10" s="66" t="s">
        <v>20</v>
      </c>
      <c r="C10" s="67" t="s">
        <v>21</v>
      </c>
      <c r="D10" s="68" t="s">
        <v>22</v>
      </c>
      <c r="E10" s="68">
        <v>82.35</v>
      </c>
      <c r="F10" s="66" t="s">
        <v>23</v>
      </c>
      <c r="G10" s="66" t="s">
        <v>24</v>
      </c>
      <c r="H10" s="66" t="s">
        <v>25</v>
      </c>
      <c r="I10" s="66" t="s">
        <v>26</v>
      </c>
      <c r="J10" s="66" t="s">
        <v>27</v>
      </c>
      <c r="K10" s="66" t="s">
        <v>28</v>
      </c>
    </row>
    <row r="11" spans="1:11" s="43" customFormat="1" ht="24" x14ac:dyDescent="0.2">
      <c r="A11" s="65">
        <v>651</v>
      </c>
      <c r="B11" s="66" t="s">
        <v>29</v>
      </c>
      <c r="C11" s="67" t="s">
        <v>30</v>
      </c>
      <c r="D11" s="68" t="s">
        <v>31</v>
      </c>
      <c r="E11" s="68">
        <v>0</v>
      </c>
      <c r="F11" s="66" t="s">
        <v>32</v>
      </c>
      <c r="G11" s="66" t="s">
        <v>32</v>
      </c>
      <c r="H11" s="66" t="s">
        <v>32</v>
      </c>
      <c r="I11" s="66" t="s">
        <v>26</v>
      </c>
      <c r="J11" s="66" t="s">
        <v>33</v>
      </c>
      <c r="K11" s="66" t="s">
        <v>34</v>
      </c>
    </row>
    <row r="12" spans="1:11" s="43" customFormat="1" ht="48" x14ac:dyDescent="0.2">
      <c r="A12" s="65">
        <v>479</v>
      </c>
      <c r="B12" s="66" t="s">
        <v>35</v>
      </c>
      <c r="C12" s="67" t="s">
        <v>21</v>
      </c>
      <c r="D12" s="68" t="s">
        <v>31</v>
      </c>
      <c r="E12" s="68">
        <v>1300</v>
      </c>
      <c r="F12" s="66" t="s">
        <v>36</v>
      </c>
      <c r="G12" s="66" t="s">
        <v>37</v>
      </c>
      <c r="H12" s="66" t="s">
        <v>38</v>
      </c>
      <c r="I12" s="66" t="s">
        <v>26</v>
      </c>
      <c r="J12" s="66" t="s">
        <v>39</v>
      </c>
      <c r="K12" s="66" t="s">
        <v>40</v>
      </c>
    </row>
    <row r="13" spans="1:11" s="43" customFormat="1" ht="24" x14ac:dyDescent="0.2">
      <c r="A13" s="65">
        <v>478</v>
      </c>
      <c r="B13" s="66" t="s">
        <v>41</v>
      </c>
      <c r="C13" s="67" t="s">
        <v>30</v>
      </c>
      <c r="D13" s="68" t="s">
        <v>31</v>
      </c>
      <c r="E13" s="68">
        <v>215</v>
      </c>
      <c r="F13" s="66" t="s">
        <v>42</v>
      </c>
      <c r="G13" s="66" t="s">
        <v>43</v>
      </c>
      <c r="H13" s="66" t="s">
        <v>44</v>
      </c>
      <c r="I13" s="66" t="s">
        <v>26</v>
      </c>
      <c r="J13" s="66" t="s">
        <v>39</v>
      </c>
      <c r="K13" s="66" t="s">
        <v>45</v>
      </c>
    </row>
    <row r="14" spans="1:11" s="43" customFormat="1" ht="24" x14ac:dyDescent="0.2">
      <c r="A14" s="65">
        <v>481</v>
      </c>
      <c r="B14" s="66" t="s">
        <v>46</v>
      </c>
      <c r="C14" s="67" t="s">
        <v>30</v>
      </c>
      <c r="D14" s="68" t="s">
        <v>31</v>
      </c>
      <c r="E14" s="68">
        <v>420</v>
      </c>
      <c r="F14" s="66" t="s">
        <v>32</v>
      </c>
      <c r="G14" s="66" t="s">
        <v>32</v>
      </c>
      <c r="H14" s="66" t="s">
        <v>32</v>
      </c>
      <c r="I14" s="66" t="s">
        <v>47</v>
      </c>
      <c r="J14" s="66" t="s">
        <v>48</v>
      </c>
      <c r="K14" s="66" t="s">
        <v>49</v>
      </c>
    </row>
    <row r="15" spans="1:11" s="43" customFormat="1" ht="36" x14ac:dyDescent="0.2">
      <c r="A15" s="65">
        <v>38601789</v>
      </c>
      <c r="B15" s="66" t="s">
        <v>50</v>
      </c>
      <c r="C15" s="67" t="s">
        <v>21</v>
      </c>
      <c r="D15" s="68" t="s">
        <v>22</v>
      </c>
      <c r="E15" s="68">
        <v>75.790000000000006</v>
      </c>
      <c r="F15" s="66" t="s">
        <v>51</v>
      </c>
      <c r="G15" s="66" t="s">
        <v>52</v>
      </c>
      <c r="H15" s="66" t="s">
        <v>52</v>
      </c>
      <c r="I15" s="66" t="s">
        <v>26</v>
      </c>
      <c r="J15" s="66" t="s">
        <v>53</v>
      </c>
      <c r="K15" s="66" t="s">
        <v>54</v>
      </c>
    </row>
    <row r="16" spans="1:11" s="43" customFormat="1" ht="24" x14ac:dyDescent="0.2">
      <c r="A16" s="65">
        <v>470</v>
      </c>
      <c r="B16" s="66" t="s">
        <v>55</v>
      </c>
      <c r="C16" s="67" t="s">
        <v>30</v>
      </c>
      <c r="D16" s="68" t="s">
        <v>31</v>
      </c>
      <c r="E16" s="68">
        <v>0</v>
      </c>
      <c r="F16" s="66" t="s">
        <v>32</v>
      </c>
      <c r="G16" s="66" t="s">
        <v>32</v>
      </c>
      <c r="H16" s="66" t="s">
        <v>32</v>
      </c>
      <c r="I16" s="66" t="s">
        <v>56</v>
      </c>
      <c r="J16" s="66" t="s">
        <v>48</v>
      </c>
      <c r="K16" s="66" t="s">
        <v>57</v>
      </c>
    </row>
    <row r="17" spans="1:11" x14ac:dyDescent="0.25">
      <c r="A17" s="34" t="s">
        <v>58</v>
      </c>
      <c r="B17" s="35"/>
      <c r="C17" s="35"/>
      <c r="D17" s="35"/>
      <c r="E17" s="36">
        <f>SUM(E10:E16)</f>
        <v>2093.14</v>
      </c>
      <c r="F17" s="36"/>
      <c r="G17" s="37"/>
      <c r="H17" s="36"/>
      <c r="I17" s="38"/>
      <c r="J17" s="38"/>
      <c r="K17" s="39"/>
    </row>
    <row r="18" spans="1:11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 x14ac:dyDescent="0.25">
      <c r="A19" s="41"/>
      <c r="B19" s="42"/>
      <c r="C19" s="43"/>
      <c r="D19" s="44"/>
      <c r="E19" s="44"/>
      <c r="F19" s="44"/>
      <c r="G19" s="43"/>
      <c r="H19" s="44"/>
      <c r="I19" s="44"/>
      <c r="J19" s="44"/>
      <c r="K19" s="45"/>
    </row>
    <row r="20" spans="1:11" x14ac:dyDescent="0.25">
      <c r="A20" s="46"/>
      <c r="B20" s="47" t="s">
        <v>59</v>
      </c>
      <c r="C20" s="43"/>
      <c r="D20" s="48" t="s">
        <v>60</v>
      </c>
      <c r="E20" s="48"/>
      <c r="F20" s="48"/>
      <c r="G20" s="43"/>
      <c r="H20" s="48" t="s">
        <v>61</v>
      </c>
      <c r="I20" s="48"/>
      <c r="J20" s="48"/>
      <c r="K20" s="49"/>
    </row>
    <row r="21" spans="1:11" x14ac:dyDescent="0.25">
      <c r="A21" s="41"/>
      <c r="B21" s="45"/>
      <c r="C21" s="43"/>
      <c r="D21" s="50"/>
      <c r="E21" s="51"/>
      <c r="F21" s="52"/>
      <c r="G21" s="43"/>
      <c r="H21" s="43"/>
      <c r="I21" s="53"/>
      <c r="J21" s="43"/>
      <c r="K21" s="45"/>
    </row>
    <row r="22" spans="1:11" ht="51.75" customHeight="1" x14ac:dyDescent="0.25">
      <c r="A22" s="41"/>
      <c r="B22" s="54"/>
      <c r="C22" s="43"/>
      <c r="D22" s="50"/>
      <c r="E22" s="52"/>
      <c r="F22" s="52"/>
      <c r="G22" s="43"/>
      <c r="H22" s="43"/>
      <c r="I22" s="55"/>
      <c r="J22" s="43"/>
      <c r="K22" s="56"/>
    </row>
    <row r="23" spans="1:11" x14ac:dyDescent="0.25">
      <c r="A23" s="41"/>
      <c r="B23" s="57" t="str">
        <f>INDEX('[1]NOMINA PARA ACTAS'!$A$4:$O$202,[1]ACTAS!$B$4,12)</f>
        <v>FARINANGO GOMEZ FAUSTO OSWALDO</v>
      </c>
      <c r="C23" s="43"/>
      <c r="D23" s="58"/>
      <c r="E23" s="59" t="str">
        <f>INDEX('[1]NOMINA PARA ACTAS'!$A$4:$O$202,[1]ACTAS!$B$4,3)</f>
        <v>SUAREZ TERAN MARIA BELEN</v>
      </c>
      <c r="F23" s="60"/>
      <c r="G23" s="43"/>
      <c r="H23" s="61"/>
      <c r="I23" s="59" t="str">
        <f>INDEX('[1]NOMINA PARA ACTAS'!$A$4:$O$202,[1]ACTAS!$B$4,9)</f>
        <v>VACA ORTIZ DIEGO MAURICIO</v>
      </c>
      <c r="J23" s="61"/>
      <c r="K23" s="62"/>
    </row>
    <row r="24" spans="1:11" x14ac:dyDescent="0.25">
      <c r="A24" s="41"/>
      <c r="B24" s="45">
        <f>INDEX('[1]NOMINA PARA ACTAS'!$A$4:$O$202,[1]ACTAS!$B$4,13)</f>
        <v>1717440265</v>
      </c>
      <c r="C24" s="43"/>
      <c r="D24" s="50"/>
      <c r="E24" s="62">
        <f>INDEX('[1]NOMINA PARA ACTAS'!$A$4:$O$202,[1]ACTAS!$B$4,4)</f>
        <v>1002786927</v>
      </c>
      <c r="F24" s="52"/>
      <c r="G24" s="43"/>
      <c r="H24" s="43"/>
      <c r="I24" s="63">
        <f>INDEX('[1]NOMINA PARA ACTAS'!$A$4:$O$202,[1]ACTAS!$B$4,10)</f>
        <v>1722709514</v>
      </c>
      <c r="J24" s="43"/>
      <c r="K24" s="62"/>
    </row>
    <row r="25" spans="1:11" x14ac:dyDescent="0.25">
      <c r="A25" s="41"/>
      <c r="B25" s="45" t="str">
        <f>INDEX('[1]NOMINA PARA ACTAS'!$A$4:$O$202,[1]ACTAS!$B$4,14)</f>
        <v>ANALISTA ADMINISTRATIVO 2</v>
      </c>
      <c r="C25" s="43"/>
      <c r="D25" s="50"/>
      <c r="E25" s="62" t="str">
        <f>INDEX('[1]NOMINA PARA ACTAS'!$A$4:$O$202,[1]ACTAS!$B$4,5)</f>
        <v>ESPECIALISTA DE GESTION TECNICA 1</v>
      </c>
      <c r="F25" s="52"/>
      <c r="G25" s="43"/>
      <c r="H25" s="43"/>
      <c r="I25" s="64" t="str">
        <f>INDEX('[1]NOMINA PARA ACTAS'!$A$4:$O$202,[1]ACTAS!$B$4,11)</f>
        <v xml:space="preserve"> ESPECIALISTA DE GESTION TECNICA 2</v>
      </c>
      <c r="J25" s="43"/>
      <c r="K25" s="64"/>
    </row>
  </sheetData>
  <mergeCells count="14">
    <mergeCell ref="A8:K8"/>
    <mergeCell ref="A17:D17"/>
    <mergeCell ref="A18:K18"/>
    <mergeCell ref="D19:F19"/>
    <mergeCell ref="H19:J19"/>
    <mergeCell ref="D20:F20"/>
    <mergeCell ref="H20:J20"/>
    <mergeCell ref="A1:K1"/>
    <mergeCell ref="A2:K2"/>
    <mergeCell ref="B4:C4"/>
    <mergeCell ref="B5:C5"/>
    <mergeCell ref="B6:C6"/>
    <mergeCell ref="B7:D7"/>
    <mergeCell ref="F7:H7"/>
  </mergeCells>
  <dataValidations count="1">
    <dataValidation type="list" allowBlank="1" showInputMessage="1" showErrorMessage="1" sqref="C10:C16" xr:uid="{A4057B13-CBD0-4489-BE1D-776B5AF19639}">
      <formula1>$V$2:$V$4</formula1>
    </dataValidation>
  </dataValidations>
  <pageMargins left="0.7" right="0.7" top="0.75" bottom="0.75" header="0.3" footer="0.3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Villacis</dc:creator>
  <cp:lastModifiedBy>Carlos Villacis</cp:lastModifiedBy>
  <dcterms:created xsi:type="dcterms:W3CDTF">2025-11-12T14:25:47Z</dcterms:created>
  <dcterms:modified xsi:type="dcterms:W3CDTF">2025-11-12T14:26:54Z</dcterms:modified>
</cp:coreProperties>
</file>